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季度" sheetId="1" r:id="rId1"/>
  </sheets>
  <definedNames>
    <definedName name="_xlnm.Print_Area" localSheetId="0">'4季度'!$A$1:$AC$432</definedName>
    <definedName name="_xlnm.Print_Titles" localSheetId="0">'4季度'!$2:$4</definedName>
  </definedNames>
  <calcPr calcId="144525"/>
</workbook>
</file>

<file path=xl/sharedStrings.xml><?xml version="1.0" encoding="utf-8"?>
<sst xmlns="http://schemas.openxmlformats.org/spreadsheetml/2006/main" count="2979" uniqueCount="484">
  <si>
    <t>附件1</t>
  </si>
  <si>
    <t>锡林郭勒盟2022年第四季度建设工程材料调查表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</si>
  <si>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</si>
  <si>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</si>
  <si>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</si>
  <si>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</si>
  <si>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</si>
  <si>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</si>
  <si>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</si>
  <si>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</si>
  <si>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</si>
  <si>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</si>
  <si>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</si>
  <si>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</si>
  <si>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</si>
  <si>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</si>
  <si>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</si>
  <si>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</si>
  <si>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</si>
  <si>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</si>
  <si>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</si>
  <si>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</si>
  <si>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</si>
  <si>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</si>
  <si>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电</t>
  </si>
  <si>
    <t>kw/h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</si>
  <si>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</si>
  <si>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</si>
  <si>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</si>
  <si>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/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</si>
  <si>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</si>
  <si>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</si>
  <si>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镀锌铁丝</t>
  </si>
  <si>
    <r>
      <rPr>
        <sz val="6"/>
        <color rgb="FF000000"/>
        <rFont val="Times New Roman"/>
        <charset val="134"/>
      </rPr>
      <t>8</t>
    </r>
    <r>
      <rPr>
        <vertAlign val="superscript"/>
        <sz val="6"/>
        <color indexed="8"/>
        <rFont val="Times New Roman"/>
        <charset val="134"/>
      </rPr>
      <t>#</t>
    </r>
  </si>
  <si>
    <r>
      <rPr>
        <sz val="6"/>
        <color rgb="FF000000"/>
        <rFont val="Times New Roman"/>
        <charset val="134"/>
      </rPr>
      <t>22</t>
    </r>
    <r>
      <rPr>
        <vertAlign val="superscript"/>
        <sz val="6"/>
        <color indexed="8"/>
        <rFont val="Times New Roman"/>
        <charset val="134"/>
      </rPr>
      <t>#</t>
    </r>
  </si>
  <si>
    <t>铁钉</t>
  </si>
  <si>
    <t>综合</t>
  </si>
  <si>
    <t>防锈漆</t>
  </si>
  <si>
    <t>调和漆</t>
  </si>
  <si>
    <t>电焊条</t>
  </si>
  <si>
    <t>成品腻子粉</t>
  </si>
  <si>
    <t>炉渣</t>
  </si>
  <si>
    <t>白石子</t>
  </si>
  <si>
    <t>周转性材料</t>
  </si>
  <si>
    <t>组合钢模板</t>
  </si>
  <si>
    <t>t</t>
  </si>
  <si>
    <t>扣件</t>
  </si>
  <si>
    <t>脚手架钢管</t>
  </si>
  <si>
    <t>脚手架钢管底座</t>
  </si>
  <si>
    <t>个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</si>
  <si>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</si>
  <si>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</si>
  <si>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</si>
  <si>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</si>
  <si>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</si>
  <si>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</si>
  <si>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</si>
  <si>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</si>
  <si>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</si>
  <si>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</si>
  <si>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</si>
  <si>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</si>
  <si>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</si>
  <si>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</si>
  <si>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</si>
  <si>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</si>
  <si>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杨木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</si>
  <si>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</si>
  <si>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</si>
  <si>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</si>
  <si>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</si>
  <si>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以内，</t>
    </r>
    <r>
      <rPr>
        <sz val="6"/>
        <color indexed="8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</si>
  <si>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以上，</t>
    </r>
    <r>
      <rPr>
        <sz val="6"/>
        <color indexed="8"/>
        <rFont val="Times New Roman"/>
        <charset val="134"/>
      </rPr>
      <t xml:space="preserve">HPB300 </t>
    </r>
  </si>
  <si>
    <t>带肋钢筋</t>
  </si>
  <si>
    <r>
      <rPr>
        <sz val="6"/>
        <color indexed="8"/>
        <rFont val="宋体"/>
        <charset val="134"/>
      </rPr>
      <t>Ⅱ级，综合，</t>
    </r>
    <r>
      <rPr>
        <sz val="6"/>
        <color indexed="8"/>
        <rFont val="Times New Roman"/>
        <charset val="134"/>
      </rPr>
      <t>HPB400</t>
    </r>
    <r>
      <rPr>
        <sz val="6"/>
        <color indexed="8"/>
        <rFont val="宋体"/>
        <charset val="134"/>
      </rPr>
      <t>以内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</si>
  <si>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 xml:space="preserve">以内，
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</si>
  <si>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>以上，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</si>
  <si>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t>型钢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</si>
  <si>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</si>
  <si>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</si>
  <si>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</si>
  <si>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</si>
  <si>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</si>
  <si>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</si>
  <si>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</si>
  <si>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</si>
  <si>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</si>
  <si>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</si>
  <si>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复合硅酸盐水泥</t>
  </si>
  <si>
    <t>普通硅酸盐水泥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</si>
  <si>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</si>
  <si>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</si>
  <si>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</si>
  <si>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</si>
  <si>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</si>
  <si>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</si>
  <si>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</si>
  <si>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</si>
  <si>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</si>
  <si>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</si>
  <si>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</si>
  <si>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</si>
  <si>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</si>
  <si>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</si>
  <si>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</si>
  <si>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</si>
  <si>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</si>
  <si>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</si>
  <si>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t>（当地）</t>
  </si>
  <si>
    <t>（外地）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</si>
  <si>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</si>
  <si>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</si>
  <si>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indexed="8"/>
        <rFont val="宋体"/>
        <charset val="134"/>
      </rPr>
      <t>聚苯乙烯泡沫板（阻燃</t>
    </r>
    <r>
      <rPr>
        <sz val="6"/>
        <color indexed="8"/>
        <rFont val="Times New Roman"/>
        <charset val="134"/>
      </rPr>
      <t>B</t>
    </r>
    <r>
      <rPr>
        <sz val="6"/>
        <color indexed="8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</si>
  <si>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</si>
  <si>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</si>
  <si>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</si>
  <si>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</si>
  <si>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</si>
  <si>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</si>
  <si>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</si>
  <si>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</si>
  <si>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</si>
  <si>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75mm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</si>
  <si>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</si>
  <si>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</si>
  <si>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</si>
  <si>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t>0.6mm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</si>
  <si>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</si>
  <si>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</si>
  <si>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</si>
  <si>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</si>
  <si>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</si>
  <si>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</si>
  <si>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</si>
  <si>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高聚物自粘改性沥青防水卷材</t>
  </si>
  <si>
    <t xml:space="preserve">    预拌砼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</si>
  <si>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</si>
  <si>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</si>
  <si>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</si>
  <si>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</si>
  <si>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</si>
  <si>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</si>
  <si>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</si>
  <si>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</si>
  <si>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</si>
  <si>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</si>
  <si>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r>
      <rPr>
        <b/>
        <sz val="8"/>
        <color rgb="FF000000"/>
        <rFont val="宋体"/>
        <charset val="134"/>
      </rPr>
      <t>注</t>
    </r>
    <r>
      <rPr>
        <sz val="8"/>
        <color rgb="FF000000"/>
        <rFont val="宋体"/>
        <charset val="134"/>
      </rPr>
      <t>：1、未包括特殊用途的添加剂（防冻剂、抗渗剂等）；
    2、结算时按施工当期实际购买价或购货合同价进行结算。</t>
    </r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</si>
  <si>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</si>
  <si>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</si>
  <si>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</si>
  <si>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</si>
  <si>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</si>
  <si>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</si>
  <si>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</si>
  <si>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</si>
  <si>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</si>
  <si>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</si>
  <si>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</si>
  <si>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</si>
  <si>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</si>
  <si>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</si>
  <si>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</si>
  <si>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</si>
  <si>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金钻麻花岗岩</t>
  </si>
  <si>
    <t>25mm</t>
  </si>
  <si>
    <t>芝麻白花岗岩</t>
  </si>
  <si>
    <t>600×600×20mm</t>
  </si>
  <si>
    <t>大花绿大理石</t>
  </si>
  <si>
    <t>啡网大理石</t>
  </si>
  <si>
    <t>黑金砂大理石</t>
  </si>
  <si>
    <t>台湾红大理石</t>
  </si>
  <si>
    <t>大理石（丰镇黑）</t>
  </si>
  <si>
    <t>30mm</t>
  </si>
  <si>
    <t>㎡</t>
  </si>
  <si>
    <t>玻璃</t>
  </si>
  <si>
    <t>浮法玻璃</t>
  </si>
  <si>
    <t>5mm</t>
  </si>
  <si>
    <t>6mm</t>
  </si>
  <si>
    <t>8mm</t>
  </si>
  <si>
    <t>10mm</t>
  </si>
  <si>
    <t>12mm</t>
  </si>
  <si>
    <t>银镜</t>
  </si>
  <si>
    <t>钢化玻璃</t>
  </si>
  <si>
    <t>夹层玻璃</t>
  </si>
  <si>
    <t>5+0.38+5mm</t>
  </si>
  <si>
    <t>5+0.76+5mm</t>
  </si>
  <si>
    <t>中空玻璃</t>
  </si>
  <si>
    <t>5+9+5mm</t>
  </si>
  <si>
    <t>6+9+6mm</t>
  </si>
  <si>
    <t>6+12+6mm</t>
  </si>
  <si>
    <t>中空钢化玻璃</t>
  </si>
  <si>
    <t>6T+9A+6T</t>
  </si>
  <si>
    <t>8T+1.52PVB+8Tmm</t>
  </si>
  <si>
    <t>钢化夹胶玻璃</t>
  </si>
  <si>
    <t>8+1.52+8</t>
  </si>
  <si>
    <t>门窗</t>
  </si>
  <si>
    <t>断桥铝合金窗(双玻)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</si>
  <si>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65</t>
    </r>
    <r>
      <rPr>
        <sz val="6"/>
        <color indexed="8"/>
        <rFont val="宋体"/>
        <charset val="134"/>
      </rPr>
      <t>系列、含中玻璃及安装</t>
    </r>
  </si>
  <si>
    <t>断桥铝合金窗(三玻)</t>
  </si>
  <si>
    <t>断桥铝合金门(双玻)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</si>
  <si>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101</t>
    </r>
    <r>
      <rPr>
        <sz val="6"/>
        <color indexed="8"/>
        <rFont val="宋体"/>
        <charset val="134"/>
      </rPr>
      <t>系列、含玻璃安装</t>
    </r>
  </si>
  <si>
    <t>断桥铝合金门(三玻)</t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</si>
  <si>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</si>
  <si>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</si>
  <si>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</si>
  <si>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</si>
  <si>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t>塑钢窗(白色）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</si>
  <si>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60</t>
    </r>
    <r>
      <rPr>
        <sz val="6"/>
        <color indexed="8"/>
        <rFont val="宋体"/>
        <charset val="134"/>
      </rPr>
      <t>系列、含空玻璃及安装</t>
    </r>
  </si>
  <si>
    <t>塑钢窗（灰色）</t>
  </si>
  <si>
    <r>
      <rPr>
        <sz val="6"/>
        <color rgb="FF000000"/>
        <rFont val="宋体"/>
        <charset val="134"/>
      </rPr>
      <t>平开</t>
    </r>
    <r>
      <rPr>
        <sz val="6"/>
        <color rgb="FF000000"/>
        <rFont val="Times New Roman"/>
        <charset val="134"/>
      </rPr>
      <t>60</t>
    </r>
    <r>
      <rPr>
        <sz val="6"/>
        <color rgb="FF000000"/>
        <rFont val="宋体"/>
        <charset val="134"/>
      </rPr>
      <t>系列、含空玻璃及安装</t>
    </r>
  </si>
  <si>
    <t>塑钢门</t>
  </si>
  <si>
    <t>钛金门</t>
  </si>
  <si>
    <t>包括安装</t>
  </si>
  <si>
    <t>甲级防火门</t>
  </si>
  <si>
    <t>乙级防火门</t>
  </si>
  <si>
    <t>肯德基门</t>
  </si>
  <si>
    <t>市政</t>
  </si>
  <si>
    <t>粉煤灰</t>
  </si>
  <si>
    <t>石灰粉</t>
  </si>
  <si>
    <t>CaO+MgO≤60%</t>
  </si>
  <si>
    <r>
      <rPr>
        <sz val="6"/>
        <color rgb="FF000000"/>
        <rFont val="Times New Roman"/>
        <charset val="134"/>
      </rPr>
      <t>CaO+MgO</t>
    </r>
    <r>
      <rPr>
        <sz val="6"/>
        <color indexed="8"/>
        <rFont val="宋体"/>
        <charset val="134"/>
      </rPr>
      <t>＞</t>
    </r>
    <r>
      <rPr>
        <sz val="6"/>
        <color indexed="8"/>
        <rFont val="Times New Roman"/>
        <charset val="134"/>
      </rPr>
      <t>60%</t>
    </r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</si>
  <si>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</si>
  <si>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</si>
  <si>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</si>
  <si>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</si>
  <si>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</si>
  <si>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混凝土大方砖</t>
  </si>
  <si>
    <t>500×500×100</t>
  </si>
  <si>
    <t>混凝土侧石</t>
  </si>
  <si>
    <t>1000×300×100</t>
  </si>
  <si>
    <t>1000×350×120/140</t>
  </si>
  <si>
    <t>500×350×120/140</t>
  </si>
  <si>
    <t>500×300×100/120</t>
  </si>
  <si>
    <t>500×300×80/100</t>
  </si>
  <si>
    <t>500×300×60/100</t>
  </si>
  <si>
    <t>250×350×120/140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</si>
  <si>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</si>
  <si>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</si>
  <si>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</si>
  <si>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</si>
  <si>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</si>
  <si>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</si>
  <si>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</si>
  <si>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</si>
  <si>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</si>
  <si>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</si>
  <si>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</si>
  <si>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</si>
  <si>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</si>
  <si>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</si>
  <si>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</si>
  <si>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</si>
  <si>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</si>
  <si>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</si>
  <si>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</si>
  <si>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</si>
  <si>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</si>
  <si>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</si>
  <si>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</si>
  <si>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（球墨材质）</t>
    </r>
  </si>
  <si>
    <t>钢纤维砼槽钢边井盖</t>
  </si>
  <si>
    <t>Φ700</t>
  </si>
  <si>
    <t>钢纤维砼铁边井箅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</si>
  <si>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（双联）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</si>
  <si>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（单联）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</si>
  <si>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</si>
  <si>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</si>
  <si>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</si>
  <si>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</si>
  <si>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</si>
  <si>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</si>
  <si>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</si>
  <si>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</si>
  <si>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</si>
  <si>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</si>
  <si>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</si>
  <si>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</si>
  <si>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</si>
  <si>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</si>
  <si>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</si>
  <si>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</si>
  <si>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</si>
  <si>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</si>
  <si>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</si>
  <si>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</si>
  <si>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</si>
  <si>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</si>
  <si>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</si>
  <si>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</si>
  <si>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</si>
  <si>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</si>
  <si>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</si>
  <si>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</si>
  <si>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</si>
  <si>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</si>
  <si>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</si>
  <si>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</si>
  <si>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</si>
  <si>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</si>
  <si>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</si>
  <si>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</si>
  <si>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</si>
  <si>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</si>
  <si>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</si>
  <si>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</si>
  <si>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</si>
  <si>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</si>
  <si>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</si>
  <si>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</si>
  <si>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</si>
  <si>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</si>
  <si>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</si>
  <si>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</si>
  <si>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</si>
  <si>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</si>
  <si>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</si>
  <si>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</si>
  <si>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</si>
  <si>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</si>
  <si>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</si>
  <si>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</si>
  <si>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</si>
  <si>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</si>
  <si>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</si>
  <si>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</si>
  <si>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</si>
  <si>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</si>
  <si>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</si>
  <si>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</si>
  <si>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</si>
  <si>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</si>
  <si>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</si>
  <si>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</si>
  <si>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</si>
  <si>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</si>
  <si>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</si>
  <si>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</si>
  <si>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</si>
  <si>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</si>
  <si>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</si>
  <si>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</si>
  <si>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</si>
  <si>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</si>
  <si>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</si>
  <si>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</si>
  <si>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</si>
  <si>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</si>
  <si>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</si>
  <si>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</si>
  <si>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</si>
  <si>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</si>
  <si>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</si>
  <si>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</si>
  <si>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</si>
  <si>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</si>
  <si>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</si>
  <si>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</si>
  <si>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</si>
  <si>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</si>
  <si>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</si>
  <si>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</si>
  <si>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</si>
  <si>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</si>
  <si>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</si>
  <si>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</si>
  <si>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</si>
  <si>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</si>
  <si>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</si>
  <si>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</si>
  <si>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</si>
  <si>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</si>
  <si>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</si>
  <si>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</si>
  <si>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</si>
  <si>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</si>
  <si>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</si>
  <si>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</si>
  <si>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</si>
  <si>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indexed="8"/>
        <rFont val="宋体"/>
        <charset val="134"/>
      </rPr>
      <t>建筑排水螺旋消音管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</si>
  <si>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</si>
  <si>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</si>
  <si>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</si>
  <si>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</si>
  <si>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</si>
  <si>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</si>
  <si>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</si>
  <si>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</si>
  <si>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</si>
  <si>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</si>
  <si>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</si>
  <si>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D32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</si>
  <si>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D40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</si>
  <si>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D50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</si>
  <si>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D63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</si>
  <si>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D75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</si>
  <si>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D90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</si>
  <si>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D110</t>
    </r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</si>
  <si>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</si>
  <si>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φ20</t>
  </si>
  <si>
    <t>φ63</t>
  </si>
  <si>
    <t>φ75</t>
  </si>
  <si>
    <t>φ90</t>
  </si>
  <si>
    <t>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</si>
  <si>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</si>
  <si>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</si>
  <si>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</si>
  <si>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</si>
  <si>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</si>
  <si>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</si>
  <si>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</si>
  <si>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</si>
  <si>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</si>
  <si>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</si>
  <si>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</si>
  <si>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</si>
  <si>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</si>
  <si>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</si>
  <si>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</si>
  <si>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</si>
  <si>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</si>
  <si>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</si>
  <si>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</si>
  <si>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</si>
  <si>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</si>
  <si>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DN200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</si>
  <si>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</si>
  <si>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</si>
  <si>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</si>
  <si>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</si>
  <si>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</si>
  <si>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</si>
  <si>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</si>
  <si>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</si>
  <si>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</si>
  <si>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</si>
  <si>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</si>
  <si>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</si>
  <si>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</si>
  <si>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</si>
  <si>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</si>
  <si>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</si>
  <si>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</si>
  <si>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</si>
  <si>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</si>
  <si>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</si>
  <si>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</si>
  <si>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</si>
  <si>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indexed="8"/>
        <rFont val="宋体"/>
        <charset val="134"/>
      </rPr>
      <t>波纹伸缩器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螺栓、垫片</t>
    </r>
    <r>
      <rPr>
        <sz val="6"/>
        <color indexed="8"/>
        <rFont val="Times New Roman"/>
        <charset val="134"/>
      </rPr>
      <t>)</t>
    </r>
  </si>
  <si>
    <t>DN250-1.6MP</t>
  </si>
  <si>
    <t>DN200-1.6MP</t>
  </si>
  <si>
    <t>DN150-1.6MP</t>
  </si>
  <si>
    <t>DN125-1.6MP</t>
  </si>
  <si>
    <t>DN100-1.6MP</t>
  </si>
  <si>
    <t>DN80-1.6MP</t>
  </si>
  <si>
    <t>热量表</t>
  </si>
  <si>
    <t>平衡阀</t>
  </si>
  <si>
    <t>自来水表</t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</si>
  <si>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</si>
  <si>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</si>
  <si>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</si>
  <si>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</si>
  <si>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</si>
  <si>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t>室内消火栓箱</t>
  </si>
  <si>
    <r>
      <rPr>
        <sz val="6"/>
        <color rgb="FF000000"/>
        <rFont val="宋体"/>
        <charset val="134"/>
      </rPr>
      <t>铝合金箱子</t>
    </r>
    <r>
      <rPr>
        <sz val="6"/>
        <color indexed="8"/>
        <rFont val="Times New Roman"/>
        <charset val="134"/>
      </rPr>
      <t>DN65</t>
    </r>
    <r>
      <rPr>
        <sz val="6"/>
        <color indexed="8"/>
        <rFont val="宋体"/>
        <charset val="134"/>
      </rPr>
      <t>单出口</t>
    </r>
  </si>
  <si>
    <t>组合式消火栓箱</t>
  </si>
  <si>
    <t>1800×700×240</t>
  </si>
  <si>
    <t>干粉灭火器</t>
  </si>
  <si>
    <t>MFZ/ABC4</t>
  </si>
  <si>
    <t>MFZL-8</t>
  </si>
  <si>
    <t>点型光电感烟火灾探测器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</si>
  <si>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</si>
  <si>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</si>
  <si>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</si>
  <si>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134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</si>
  <si>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</si>
  <si>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</si>
  <si>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衬塑镀锌钢管</t>
  </si>
  <si>
    <t>DN15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</si>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</sst>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6"/>
      <name val="Times New Roman"/>
      <charset val="134"/>
    </font>
    <font>
      <sz val="9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5"/>
      <color rgb="FF000000"/>
      <name val="宋体"/>
      <charset val="134"/>
    </font>
    <font>
      <sz val="6"/>
      <color rgb="FF000000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6"/>
      <color indexed="0"/>
      <name val="Times New Roman"/>
      <charset val="134"/>
    </font>
    <font>
      <sz val="8"/>
      <color rgb="FF000000"/>
      <name val="微软雅黑"/>
      <charset val="134"/>
    </font>
    <font>
      <sz val="6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sz val="6"/>
      <color indexed="8"/>
      <name val="Times New Roman"/>
      <charset val="134"/>
    </font>
    <font>
      <sz val="5"/>
      <color rgb="FF000000"/>
      <name val="Times New Roman"/>
      <charset val="134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8" fillId="24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20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12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4" fillId="27" borderId="15" applyNumberFormat="false" applyAlignment="false" applyProtection="false">
      <alignment vertical="center"/>
    </xf>
    <xf numFmtId="0" fontId="41" fillId="0" borderId="10" applyNumberFormat="false" applyFill="false" applyAlignment="false" applyProtection="false">
      <alignment vertical="center"/>
    </xf>
    <xf numFmtId="0" fontId="45" fillId="28" borderId="13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5" fillId="17" borderId="12" applyNumberFormat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7" fillId="17" borderId="13" applyNumberFormat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31" fillId="11" borderId="11" applyNumberFormat="false" applyFont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4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9" fillId="1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13" borderId="0" applyNumberFormat="false" applyBorder="false" applyAlignment="false" applyProtection="false">
      <alignment vertical="center"/>
    </xf>
    <xf numFmtId="0" fontId="42" fillId="0" borderId="14" applyNumberFormat="false" applyFill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2" borderId="0" xfId="0" applyFont="true" applyFill="true" applyProtection="true">
      <alignment vertical="center"/>
    </xf>
    <xf numFmtId="0" fontId="3" fillId="0" borderId="0" xfId="0" applyFont="true" applyProtection="true">
      <alignment vertical="center"/>
    </xf>
    <xf numFmtId="0" fontId="4" fillId="0" borderId="0" xfId="0" applyFont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horizontal="center" vertical="center"/>
    </xf>
    <xf numFmtId="0" fontId="5" fillId="0" borderId="0" xfId="0" applyFont="true" applyAlignment="true" applyProtection="true">
      <alignment horizontal="center" vertical="center" wrapText="true" shrinkToFit="true"/>
    </xf>
    <xf numFmtId="177" fontId="5" fillId="0" borderId="0" xfId="0" applyNumberFormat="true" applyFont="true" applyAlignment="true" applyProtection="true">
      <alignment horizontal="center" vertical="center"/>
    </xf>
    <xf numFmtId="0" fontId="6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7" fillId="0" borderId="0" xfId="0" applyFont="true" applyBorder="true" applyAlignment="true" applyProtection="true">
      <alignment horizontal="center" vertical="center" wrapText="true"/>
    </xf>
    <xf numFmtId="0" fontId="8" fillId="0" borderId="0" xfId="0" applyFont="true" applyBorder="true" applyAlignment="true" applyProtection="true">
      <alignment horizontal="center" vertical="center"/>
    </xf>
    <xf numFmtId="0" fontId="8" fillId="0" borderId="0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 shrinkToFit="true"/>
    </xf>
    <xf numFmtId="0" fontId="10" fillId="0" borderId="2" xfId="0" applyFont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/>
    </xf>
    <xf numFmtId="0" fontId="12" fillId="0" borderId="3" xfId="0" applyFont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/>
    </xf>
    <xf numFmtId="0" fontId="13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5" fillId="0" borderId="3" xfId="0" applyFont="true" applyFill="true" applyBorder="true" applyAlignment="true" applyProtection="true">
      <alignment horizontal="center" vertical="center" wrapText="true" shrinkToFit="true"/>
    </xf>
    <xf numFmtId="0" fontId="16" fillId="0" borderId="3" xfId="0" applyFont="true" applyFill="true" applyBorder="true" applyAlignment="true" applyProtection="true">
      <alignment horizontal="center" vertical="center" wrapText="true"/>
    </xf>
    <xf numFmtId="176" fontId="8" fillId="0" borderId="0" xfId="0" applyNumberFormat="true" applyFont="true" applyBorder="true" applyAlignment="true" applyProtection="true">
      <alignment horizontal="center" vertical="center"/>
    </xf>
    <xf numFmtId="0" fontId="17" fillId="3" borderId="4" xfId="0" applyFont="true" applyFill="true" applyBorder="true" applyAlignment="true" applyProtection="true">
      <alignment horizontal="center" vertical="center" wrapText="true"/>
    </xf>
    <xf numFmtId="0" fontId="17" fillId="3" borderId="5" xfId="0" applyFont="true" applyFill="true" applyBorder="true" applyAlignment="true" applyProtection="true">
      <alignment horizontal="center" vertical="center" wrapText="true"/>
    </xf>
    <xf numFmtId="0" fontId="17" fillId="0" borderId="4" xfId="0" applyFont="true" applyFill="true" applyBorder="true" applyAlignment="true" applyProtection="true">
      <alignment horizontal="center" vertical="center" wrapText="true"/>
    </xf>
    <xf numFmtId="0" fontId="17" fillId="0" borderId="5" xfId="0" applyFont="true" applyFill="true" applyBorder="true" applyAlignment="true" applyProtection="true">
      <alignment horizontal="center" vertical="center" wrapText="true"/>
    </xf>
    <xf numFmtId="176" fontId="12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Fill="true" applyBorder="true" applyAlignment="true" applyProtection="true">
      <alignment horizontal="center" vertical="center" wrapText="true"/>
    </xf>
    <xf numFmtId="177" fontId="14" fillId="0" borderId="3" xfId="0" applyNumberFormat="true" applyFont="true" applyFill="true" applyBorder="true" applyAlignment="true" applyProtection="true">
      <alignment horizontal="center" vertical="center"/>
    </xf>
    <xf numFmtId="176" fontId="12" fillId="0" borderId="3" xfId="0" applyNumberFormat="true" applyFont="true" applyFill="true" applyBorder="true" applyAlignment="true" applyProtection="true">
      <alignment horizontal="center" vertical="center"/>
    </xf>
    <xf numFmtId="177" fontId="5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 wrapText="true"/>
    </xf>
    <xf numFmtId="177" fontId="14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 wrapText="true"/>
    </xf>
    <xf numFmtId="176" fontId="5" fillId="0" borderId="3" xfId="0" applyNumberFormat="true" applyFont="true" applyBorder="true" applyAlignment="true" applyProtection="true">
      <alignment horizontal="center" vertical="center"/>
    </xf>
    <xf numFmtId="176" fontId="17" fillId="0" borderId="6" xfId="0" applyNumberFormat="true" applyFont="true" applyBorder="true" applyAlignment="true" applyProtection="true">
      <alignment horizontal="center" vertical="center" wrapText="true"/>
    </xf>
    <xf numFmtId="0" fontId="17" fillId="0" borderId="7" xfId="0" applyFont="true" applyBorder="true" applyAlignment="true" applyProtection="true">
      <alignment horizontal="center" vertical="center" wrapText="true"/>
    </xf>
    <xf numFmtId="176" fontId="17" fillId="0" borderId="8" xfId="0" applyNumberFormat="true" applyFont="true" applyBorder="true" applyAlignment="true" applyProtection="true">
      <alignment horizontal="center" vertical="center" wrapText="true"/>
    </xf>
    <xf numFmtId="0" fontId="17" fillId="0" borderId="7" xfId="0" applyFont="true" applyFill="true" applyBorder="true" applyAlignment="true" applyProtection="true">
      <alignment horizontal="center" vertical="center" wrapText="true"/>
    </xf>
    <xf numFmtId="176" fontId="17" fillId="0" borderId="8" xfId="0" applyNumberFormat="true" applyFont="true" applyFill="true" applyBorder="true" applyAlignment="true" applyProtection="true">
      <alignment horizontal="center" vertical="center" wrapText="true"/>
    </xf>
    <xf numFmtId="0" fontId="18" fillId="0" borderId="7" xfId="0" applyFont="true" applyBorder="true" applyAlignment="true" applyProtection="true">
      <alignment horizontal="center" vertical="center" wrapText="true"/>
    </xf>
    <xf numFmtId="176" fontId="19" fillId="0" borderId="8" xfId="0" applyNumberFormat="true" applyFont="true" applyBorder="true" applyAlignment="true" applyProtection="true">
      <alignment horizontal="center" vertical="center" wrapText="true"/>
    </xf>
    <xf numFmtId="0" fontId="20" fillId="0" borderId="0" xfId="0" applyFont="true" applyProtection="true">
      <alignment vertical="center"/>
    </xf>
    <xf numFmtId="0" fontId="16" fillId="0" borderId="1" xfId="0" applyFont="true" applyBorder="true" applyAlignment="true" applyProtection="true">
      <alignment horizontal="center" vertical="center" wrapText="true"/>
    </xf>
    <xf numFmtId="0" fontId="14" fillId="0" borderId="2" xfId="0" applyFont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/>
    </xf>
    <xf numFmtId="0" fontId="21" fillId="0" borderId="0" xfId="0" applyFont="true" applyFill="true" applyAlignment="true" applyProtection="true">
      <alignment horizontal="left" vertical="center"/>
    </xf>
    <xf numFmtId="0" fontId="22" fillId="0" borderId="0" xfId="0" applyFont="true" applyFill="true" applyAlignment="true" applyProtection="true">
      <alignment vertical="center"/>
    </xf>
    <xf numFmtId="0" fontId="20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 wrapText="true" shrinkToFit="true"/>
    </xf>
    <xf numFmtId="0" fontId="13" fillId="0" borderId="3" xfId="0" applyFont="true" applyFill="true" applyBorder="true" applyAlignment="true" applyProtection="true">
      <alignment horizontal="center" vertical="center" shrinkToFit="true"/>
    </xf>
    <xf numFmtId="0" fontId="23" fillId="0" borderId="7" xfId="0" applyFont="true" applyFill="true" applyBorder="true" applyAlignment="true" applyProtection="true">
      <alignment horizontal="center" vertical="center" wrapText="true"/>
    </xf>
    <xf numFmtId="0" fontId="24" fillId="0" borderId="6" xfId="0" applyFont="true" applyFill="true" applyBorder="true" applyAlignment="true" applyProtection="true">
      <alignment horizontal="center" vertical="center" wrapText="true"/>
    </xf>
    <xf numFmtId="0" fontId="13" fillId="0" borderId="2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 shrinkToFi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23" fillId="0" borderId="7" xfId="0" applyFont="true" applyFill="true" applyBorder="true" applyAlignment="true" applyProtection="true">
      <alignment horizontal="left" vertical="center" wrapText="true"/>
    </xf>
    <xf numFmtId="0" fontId="10" fillId="0" borderId="6" xfId="0" applyFont="true" applyFill="true" applyBorder="true" applyAlignment="true" applyProtection="true">
      <alignment horizontal="left" vertical="center" wrapText="true"/>
    </xf>
    <xf numFmtId="0" fontId="23" fillId="0" borderId="7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 wrapText="true"/>
    </xf>
    <xf numFmtId="0" fontId="23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177" fontId="25" fillId="0" borderId="2" xfId="0" applyNumberFormat="true" applyFont="true" applyBorder="true" applyAlignment="true" applyProtection="true">
      <alignment horizontal="center" vertical="center"/>
    </xf>
    <xf numFmtId="177" fontId="25" fillId="0" borderId="3" xfId="0" applyNumberFormat="true" applyFont="true" applyBorder="true" applyAlignment="true" applyProtection="true">
      <alignment horizontal="center" vertical="center"/>
    </xf>
    <xf numFmtId="177" fontId="25" fillId="3" borderId="3" xfId="0" applyNumberFormat="true" applyFont="true" applyFill="true" applyBorder="true" applyAlignment="true" applyProtection="true">
      <alignment horizontal="center" vertical="center"/>
    </xf>
    <xf numFmtId="177" fontId="25" fillId="3" borderId="3" xfId="0" applyNumberFormat="true" applyFont="true" applyFill="true" applyBorder="true" applyAlignment="true" applyProtection="true">
      <alignment horizontal="center" vertical="center" wrapText="true"/>
    </xf>
    <xf numFmtId="177" fontId="25" fillId="0" borderId="3" xfId="0" applyNumberFormat="true" applyFont="true" applyFill="true" applyBorder="true" applyAlignment="true" applyProtection="true">
      <alignment horizontal="center" vertical="center"/>
    </xf>
    <xf numFmtId="177" fontId="14" fillId="0" borderId="2" xfId="0" applyNumberFormat="true" applyFont="true" applyFill="true" applyBorder="true" applyAlignment="true" applyProtection="true">
      <alignment horizontal="center" vertical="center"/>
    </xf>
    <xf numFmtId="176" fontId="25" fillId="0" borderId="2" xfId="0" applyNumberFormat="true" applyFont="true" applyBorder="true" applyAlignment="true" applyProtection="true">
      <alignment horizontal="center" vertical="center"/>
    </xf>
    <xf numFmtId="176" fontId="25" fillId="0" borderId="3" xfId="0" applyNumberFormat="true" applyFont="true" applyBorder="true" applyAlignment="true" applyProtection="true">
      <alignment horizontal="center" vertical="center"/>
    </xf>
    <xf numFmtId="176" fontId="25" fillId="3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/>
    </xf>
    <xf numFmtId="176" fontId="25" fillId="3" borderId="3" xfId="0" applyNumberFormat="true" applyFont="true" applyFill="true" applyBorder="true" applyAlignment="true" applyProtection="true">
      <alignment horizontal="center" vertical="center" wrapText="true"/>
    </xf>
    <xf numFmtId="176" fontId="25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2" xfId="0" applyNumberFormat="true" applyFont="true" applyFill="true" applyBorder="true" applyAlignment="true" applyProtection="true">
      <alignment horizontal="center" vertical="center"/>
    </xf>
    <xf numFmtId="0" fontId="14" fillId="0" borderId="2" xfId="0" applyFont="true" applyFill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 shrinkToFit="true"/>
    </xf>
    <xf numFmtId="0" fontId="26" fillId="0" borderId="7" xfId="0" applyFont="true" applyBorder="true" applyAlignment="true" applyProtection="true">
      <alignment horizontal="center" vertical="center" wrapText="true"/>
    </xf>
    <xf numFmtId="0" fontId="14" fillId="0" borderId="6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vertical="center" wrapText="true"/>
    </xf>
    <xf numFmtId="0" fontId="14" fillId="0" borderId="3" xfId="0" applyNumberFormat="true" applyFont="true" applyBorder="true" applyAlignment="true" applyProtection="true">
      <alignment horizontal="center" vertical="center"/>
    </xf>
    <xf numFmtId="0" fontId="20" fillId="2" borderId="0" xfId="0" applyFont="true" applyFill="true" applyProtection="true">
      <alignment vertical="center"/>
    </xf>
    <xf numFmtId="0" fontId="3" fillId="2" borderId="0" xfId="0" applyFont="true" applyFill="true" applyProtection="true">
      <alignment vertical="center"/>
    </xf>
    <xf numFmtId="176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14" fillId="0" borderId="3" xfId="42" applyNumberFormat="true" applyFont="true" applyFill="true" applyBorder="true" applyAlignment="true" applyProtection="true">
      <alignment horizontal="center" vertical="center" wrapText="true"/>
    </xf>
    <xf numFmtId="0" fontId="13" fillId="0" borderId="3" xfId="0" applyNumberFormat="true" applyFont="true" applyFill="true" applyBorder="true" applyAlignment="true" applyProtection="true">
      <alignment horizontal="center" vertical="center" wrapText="true"/>
    </xf>
    <xf numFmtId="0" fontId="16" fillId="0" borderId="3" xfId="0" applyNumberFormat="true" applyFont="true" applyFill="true" applyBorder="true" applyAlignment="true" applyProtection="true">
      <alignment horizontal="center" vertical="center"/>
    </xf>
    <xf numFmtId="177" fontId="27" fillId="0" borderId="3" xfId="0" applyNumberFormat="true" applyFont="true" applyBorder="true" applyAlignment="true" applyProtection="true">
      <alignment horizontal="center" vertical="center"/>
    </xf>
    <xf numFmtId="176" fontId="27" fillId="0" borderId="3" xfId="0" applyNumberFormat="true" applyFont="true" applyBorder="true" applyAlignment="true" applyProtection="true">
      <alignment horizontal="center" vertical="center"/>
    </xf>
    <xf numFmtId="0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3" fillId="0" borderId="3" xfId="42" applyNumberFormat="true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 shrinkToFit="true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32"/>
  <sheetViews>
    <sheetView tabSelected="1" view="pageBreakPreview" zoomScale="175" zoomScaleNormal="100" zoomScaleSheetLayoutView="175" workbookViewId="0">
      <selection activeCell="E4" sqref="E4"/>
    </sheetView>
  </sheetViews>
  <sheetFormatPr defaultColWidth="9" defaultRowHeight="21.95" customHeight="true"/>
  <cols>
    <col min="1" max="1" width="3.75" style="6" customWidth="true"/>
    <col min="2" max="2" width="11.125" style="7" customWidth="true"/>
    <col min="3" max="3" width="7.375" style="8" customWidth="true"/>
    <col min="4" max="4" width="2.875" style="7" customWidth="true"/>
    <col min="5" max="28" width="4" style="9" customWidth="true"/>
    <col min="29" max="29" width="3.75" style="7" customWidth="true"/>
    <col min="30" max="50" width="9" style="5" customWidth="true"/>
    <col min="51" max="242" width="9" style="5"/>
    <col min="243" max="272" width="9" style="5" customWidth="true"/>
    <col min="273" max="16384" width="9" style="1"/>
  </cols>
  <sheetData>
    <row r="1" s="1" customFormat="true" ht="13" customHeight="true" spans="1:272">
      <c r="A1" s="10" t="s">
        <v>0</v>
      </c>
      <c r="B1" s="11"/>
      <c r="C1" s="8"/>
      <c r="D1" s="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7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</row>
    <row r="2" s="1" customFormat="true" ht="35.1" customHeight="true" spans="1:272">
      <c r="A2" s="12" t="s">
        <v>1</v>
      </c>
      <c r="B2" s="13"/>
      <c r="C2" s="14"/>
      <c r="D2" s="13"/>
      <c r="E2" s="1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3"/>
      <c r="T2" s="38"/>
      <c r="U2" s="13"/>
      <c r="V2" s="38"/>
      <c r="W2" s="13"/>
      <c r="X2" s="38"/>
      <c r="Y2" s="13"/>
      <c r="Z2" s="38"/>
      <c r="AA2" s="13"/>
      <c r="AB2" s="38"/>
      <c r="AC2" s="13"/>
      <c r="AD2" s="60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</row>
    <row r="3" ht="26.1" customHeight="true" spans="1:30">
      <c r="A3" s="15" t="s">
        <v>2</v>
      </c>
      <c r="B3" s="16" t="s">
        <v>3</v>
      </c>
      <c r="C3" s="17" t="s">
        <v>4</v>
      </c>
      <c r="D3" s="16" t="s">
        <v>5</v>
      </c>
      <c r="E3" s="39" t="s">
        <v>6</v>
      </c>
      <c r="F3" s="40"/>
      <c r="G3" s="41" t="s">
        <v>7</v>
      </c>
      <c r="H3" s="42"/>
      <c r="I3" s="41" t="s">
        <v>8</v>
      </c>
      <c r="J3" s="42"/>
      <c r="K3" s="41" t="s">
        <v>9</v>
      </c>
      <c r="L3" s="42"/>
      <c r="M3" s="41" t="s">
        <v>10</v>
      </c>
      <c r="N3" s="42"/>
      <c r="O3" s="41" t="s">
        <v>11</v>
      </c>
      <c r="P3" s="42"/>
      <c r="Q3" s="53" t="s">
        <v>12</v>
      </c>
      <c r="R3" s="53"/>
      <c r="S3" s="54" t="s">
        <v>13</v>
      </c>
      <c r="T3" s="55"/>
      <c r="U3" s="54" t="s">
        <v>14</v>
      </c>
      <c r="V3" s="55"/>
      <c r="W3" s="54" t="s">
        <v>15</v>
      </c>
      <c r="X3" s="55"/>
      <c r="Y3" s="56" t="s">
        <v>16</v>
      </c>
      <c r="Z3" s="57"/>
      <c r="AA3" s="58" t="s">
        <v>17</v>
      </c>
      <c r="AB3" s="59"/>
      <c r="AC3" s="61" t="s">
        <v>18</v>
      </c>
      <c r="AD3" s="60"/>
    </row>
    <row r="4" ht="27" customHeight="true" spans="1:30">
      <c r="A4" s="18"/>
      <c r="B4" s="19"/>
      <c r="C4" s="20"/>
      <c r="D4" s="19"/>
      <c r="E4" s="16" t="s">
        <v>19</v>
      </c>
      <c r="F4" s="16" t="s">
        <v>20</v>
      </c>
      <c r="G4" s="16" t="s">
        <v>19</v>
      </c>
      <c r="H4" s="16" t="s">
        <v>20</v>
      </c>
      <c r="I4" s="16" t="s">
        <v>19</v>
      </c>
      <c r="J4" s="16" t="s">
        <v>20</v>
      </c>
      <c r="K4" s="16" t="s">
        <v>19</v>
      </c>
      <c r="L4" s="16" t="s">
        <v>20</v>
      </c>
      <c r="M4" s="16" t="s">
        <v>19</v>
      </c>
      <c r="N4" s="16" t="s">
        <v>20</v>
      </c>
      <c r="O4" s="16" t="s">
        <v>19</v>
      </c>
      <c r="P4" s="16" t="s">
        <v>20</v>
      </c>
      <c r="Q4" s="16" t="s">
        <v>19</v>
      </c>
      <c r="R4" s="16" t="s">
        <v>20</v>
      </c>
      <c r="S4" s="16" t="s">
        <v>19</v>
      </c>
      <c r="T4" s="16" t="s">
        <v>20</v>
      </c>
      <c r="U4" s="16" t="s">
        <v>19</v>
      </c>
      <c r="V4" s="16" t="s">
        <v>20</v>
      </c>
      <c r="W4" s="16" t="s">
        <v>19</v>
      </c>
      <c r="X4" s="16" t="s">
        <v>20</v>
      </c>
      <c r="Y4" s="16" t="s">
        <v>19</v>
      </c>
      <c r="Z4" s="16" t="s">
        <v>20</v>
      </c>
      <c r="AA4" s="16" t="s">
        <v>19</v>
      </c>
      <c r="AB4" s="16" t="s">
        <v>20</v>
      </c>
      <c r="AC4" s="62"/>
      <c r="AD4" s="60"/>
    </row>
    <row r="5" customHeight="true" spans="1:30">
      <c r="A5" s="21" t="s">
        <v>21</v>
      </c>
      <c r="B5" s="22"/>
      <c r="C5" s="23"/>
      <c r="D5" s="22"/>
      <c r="E5" s="2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22"/>
      <c r="T5" s="43"/>
      <c r="U5" s="22"/>
      <c r="V5" s="43"/>
      <c r="W5" s="22"/>
      <c r="X5" s="43"/>
      <c r="Y5" s="22"/>
      <c r="Z5" s="43"/>
      <c r="AA5" s="22"/>
      <c r="AB5" s="43"/>
      <c r="AC5" s="22"/>
      <c r="AD5" s="60"/>
    </row>
    <row r="6" customHeight="true" spans="1:31">
      <c r="A6" s="24">
        <f>SUBTOTAL(103,$B$6:B6)</f>
        <v>1</v>
      </c>
      <c r="B6" s="25" t="s">
        <v>22</v>
      </c>
      <c r="C6" s="26"/>
      <c r="D6" s="27" t="s">
        <v>23</v>
      </c>
      <c r="E6" s="44">
        <f>IF(F6="/","/",F6/(1+$AC6/100))</f>
        <v>10</v>
      </c>
      <c r="F6" s="45">
        <v>10.9</v>
      </c>
      <c r="G6" s="44">
        <f>IF(H6="/","/",H6/(1+$AC6/100))</f>
        <v>7.89908256880734</v>
      </c>
      <c r="H6" s="45">
        <v>8.61</v>
      </c>
      <c r="I6" s="44">
        <f>IF(J6="/","/",J6/(1+$AC6/100))</f>
        <v>8.44036697247706</v>
      </c>
      <c r="J6" s="45">
        <v>9.2</v>
      </c>
      <c r="K6" s="44">
        <f t="shared" ref="K6:O6" si="0">IF(L6="/","/",L6/(1+$AC6/100))</f>
        <v>8.89908256880734</v>
      </c>
      <c r="L6" s="45">
        <v>9.7</v>
      </c>
      <c r="M6" s="44">
        <f t="shared" si="0"/>
        <v>9.5045871559633</v>
      </c>
      <c r="N6" s="50">
        <v>10.36</v>
      </c>
      <c r="O6" s="44">
        <f t="shared" si="0"/>
        <v>7.5045871559633</v>
      </c>
      <c r="P6" s="45">
        <v>8.18</v>
      </c>
      <c r="Q6" s="44">
        <f>IF(R6="/","/",R6/(1+$AC6/100))</f>
        <v>5.96330275229358</v>
      </c>
      <c r="R6" s="50">
        <v>6.5</v>
      </c>
      <c r="S6" s="44">
        <f>IF(T6="/","/",T6/(1+$AC6/100))</f>
        <v>8.44036697247706</v>
      </c>
      <c r="T6" s="45">
        <v>9.2</v>
      </c>
      <c r="U6" s="44">
        <f t="shared" ref="U6:Y6" si="1">IF(V6="/","/",V6/(1+$AC6/100))</f>
        <v>11.0091743119266</v>
      </c>
      <c r="V6" s="45">
        <v>12</v>
      </c>
      <c r="W6" s="44">
        <f t="shared" si="1"/>
        <v>7.79816513761468</v>
      </c>
      <c r="X6" s="45">
        <v>8.5</v>
      </c>
      <c r="Y6" s="44">
        <f t="shared" si="1"/>
        <v>9.81651376146789</v>
      </c>
      <c r="Z6" s="45">
        <v>10.7</v>
      </c>
      <c r="AA6" s="44">
        <f>IF(AB6="/","/",AB6/(1+$AC6/100))</f>
        <v>9.81651376146789</v>
      </c>
      <c r="AB6" s="45">
        <v>10.7</v>
      </c>
      <c r="AC6" s="63">
        <v>9</v>
      </c>
      <c r="AD6" s="60"/>
      <c r="AE6" s="64"/>
    </row>
    <row r="7" customHeight="true" spans="1:31">
      <c r="A7" s="24">
        <f>SUBTOTAL(103,$B$6:B7)</f>
        <v>2</v>
      </c>
      <c r="B7" s="25" t="s">
        <v>24</v>
      </c>
      <c r="C7" s="26"/>
      <c r="D7" s="27" t="s">
        <v>25</v>
      </c>
      <c r="E7" s="44">
        <f t="shared" ref="E7:E18" si="2">IF(F7="/","/",F7/(1+$AC7/100))</f>
        <v>0.601769911504425</v>
      </c>
      <c r="F7" s="45">
        <v>0.68</v>
      </c>
      <c r="G7" s="44">
        <f>IF(H7="/","/",H7/(1+$AC7/100))</f>
        <v>0.752212389380531</v>
      </c>
      <c r="H7" s="45">
        <v>0.85</v>
      </c>
      <c r="I7" s="44">
        <f>IF(J7="/","/",J7/(1+$AC7/100))</f>
        <v>0.796460176991151</v>
      </c>
      <c r="J7" s="45">
        <v>0.9</v>
      </c>
      <c r="K7" s="44">
        <f t="shared" ref="K7:K18" si="3">IF(L7="/","/",L7/(1+$AC7/100))</f>
        <v>0.707964601769912</v>
      </c>
      <c r="L7" s="45">
        <v>0.8</v>
      </c>
      <c r="M7" s="44">
        <f>IF(N7="/","/",N7/(1+$AC7/100))</f>
        <v>0.867256637168142</v>
      </c>
      <c r="N7" s="50">
        <v>0.98</v>
      </c>
      <c r="O7" s="44">
        <f t="shared" ref="O7:O18" si="4">IF(P7="/","/",P7/(1+$AC7/100))</f>
        <v>0.867256637168142</v>
      </c>
      <c r="P7" s="45">
        <v>0.98</v>
      </c>
      <c r="Q7" s="44">
        <f t="shared" ref="Q7:Q18" si="5">IF(R7="/","/",R7/(1+$AC7/100))</f>
        <v>0.548672566371681</v>
      </c>
      <c r="R7" s="50">
        <v>0.62</v>
      </c>
      <c r="S7" s="44">
        <f>IF(T7="/","/",T7/(1+$AC7/100))</f>
        <v>0.796460176991151</v>
      </c>
      <c r="T7" s="45">
        <v>0.9</v>
      </c>
      <c r="U7" s="44">
        <f t="shared" ref="U7:U18" si="6">IF(V7="/","/",V7/(1+$AC7/100))</f>
        <v>0.530973451327434</v>
      </c>
      <c r="V7" s="45">
        <v>0.6</v>
      </c>
      <c r="W7" s="44">
        <f t="shared" ref="W7:W18" si="7">IF(X7="/","/",X7/(1+$AC7/100))</f>
        <v>0.796460176991151</v>
      </c>
      <c r="X7" s="45">
        <v>0.9</v>
      </c>
      <c r="Y7" s="44">
        <f t="shared" ref="Y7:Y18" si="8">IF(Z7="/","/",Z7/(1+$AC7/100))</f>
        <v>0.752212389380531</v>
      </c>
      <c r="Z7" s="45">
        <v>0.85</v>
      </c>
      <c r="AA7" s="44">
        <f>IF(AB7="/","/",AB7/(1+$AC7/100))</f>
        <v>0.566371681415929</v>
      </c>
      <c r="AB7" s="45">
        <v>0.64</v>
      </c>
      <c r="AC7" s="63">
        <v>13</v>
      </c>
      <c r="AD7" s="60"/>
      <c r="AE7" s="65"/>
    </row>
    <row r="8" customHeight="true" spans="1:31">
      <c r="A8" s="24">
        <f>SUBTOTAL(103,$B$6:B8)</f>
        <v>3</v>
      </c>
      <c r="B8" s="25" t="s">
        <v>26</v>
      </c>
      <c r="C8" s="26" t="s">
        <v>27</v>
      </c>
      <c r="D8" s="27" t="s">
        <v>28</v>
      </c>
      <c r="E8" s="44">
        <f t="shared" si="2"/>
        <v>6.96601295589671</v>
      </c>
      <c r="F8" s="45">
        <v>7.85</v>
      </c>
      <c r="G8" s="44">
        <f t="shared" ref="G8:G18" si="9">IF(H8="/","/",H8/(1+$AC8/100))</f>
        <v>10.187239329133</v>
      </c>
      <c r="H8" s="45">
        <v>11.48</v>
      </c>
      <c r="I8" s="44">
        <f>IF(J8="/","/",J8/(1+$AC8/100))</f>
        <v>10.187239329133</v>
      </c>
      <c r="J8" s="45">
        <v>11.48</v>
      </c>
      <c r="K8" s="44">
        <f t="shared" si="3"/>
        <v>10.8527819682314</v>
      </c>
      <c r="L8" s="45">
        <v>12.23</v>
      </c>
      <c r="M8" s="44">
        <f t="shared" ref="M8:M18" si="10">IF(N8="/","/",N8/(1+$AC8/100))</f>
        <v>9.20223622326737</v>
      </c>
      <c r="N8" s="45">
        <v>10.37</v>
      </c>
      <c r="O8" s="44">
        <f t="shared" si="4"/>
        <v>9.97426568462153</v>
      </c>
      <c r="P8" s="45">
        <v>11.24</v>
      </c>
      <c r="Q8" s="44">
        <f t="shared" si="5"/>
        <v>10.6973063453261</v>
      </c>
      <c r="R8" s="50">
        <v>12.0547945205479</v>
      </c>
      <c r="S8" s="44">
        <f t="shared" ref="S8:S18" si="11">IF(T8="/","/",T8/(1+$AC8/100))</f>
        <v>9.96539178276688</v>
      </c>
      <c r="T8" s="45">
        <v>11.23</v>
      </c>
      <c r="U8" s="44">
        <f t="shared" si="6"/>
        <v>7.80903363208803</v>
      </c>
      <c r="V8" s="45">
        <v>8.8</v>
      </c>
      <c r="W8" s="44">
        <f t="shared" si="7"/>
        <v>9.2385827527816</v>
      </c>
      <c r="X8" s="45">
        <f>7.6/0.73</f>
        <v>10.4109589041096</v>
      </c>
      <c r="Y8" s="44" t="str">
        <f t="shared" si="8"/>
        <v>/</v>
      </c>
      <c r="Z8" s="45" t="s">
        <v>29</v>
      </c>
      <c r="AA8" s="44">
        <f>IF(AB8="/","/",AB8/(1+$AC8/100))</f>
        <v>6.96601295589671</v>
      </c>
      <c r="AB8" s="45">
        <v>7.85</v>
      </c>
      <c r="AC8" s="50">
        <v>12.69</v>
      </c>
      <c r="AD8" s="60"/>
      <c r="AE8" s="65"/>
    </row>
    <row r="9" customHeight="true" spans="1:31">
      <c r="A9" s="24">
        <f>SUBTOTAL(103,$B$6:B9)</f>
        <v>4</v>
      </c>
      <c r="B9" s="25" t="s">
        <v>30</v>
      </c>
      <c r="C9" s="26" t="s">
        <v>31</v>
      </c>
      <c r="D9" s="27" t="s">
        <v>28</v>
      </c>
      <c r="E9" s="44">
        <f t="shared" si="2"/>
        <v>6.4956961576005</v>
      </c>
      <c r="F9" s="45">
        <v>7.32</v>
      </c>
      <c r="G9" s="44">
        <f t="shared" si="9"/>
        <v>8.95943343878665</v>
      </c>
      <c r="H9" s="45">
        <f>8.38/0.83</f>
        <v>10.0963855421687</v>
      </c>
      <c r="I9" s="44">
        <f t="shared" ref="I9:I18" si="12">IF(J9="/","/",J9/(1+$AC9/100))</f>
        <v>8.87390185464549</v>
      </c>
      <c r="J9" s="45">
        <f>8.3/0.83</f>
        <v>10</v>
      </c>
      <c r="K9" s="44">
        <f t="shared" si="3"/>
        <v>9.21602819121013</v>
      </c>
      <c r="L9" s="45">
        <f>8.62/0.83</f>
        <v>10.3855421686747</v>
      </c>
      <c r="M9" s="44">
        <f t="shared" si="10"/>
        <v>7.79128582837874</v>
      </c>
      <c r="N9" s="50">
        <v>8.78</v>
      </c>
      <c r="O9" s="44">
        <f t="shared" si="4"/>
        <v>8.45682846747715</v>
      </c>
      <c r="P9" s="45">
        <v>9.53</v>
      </c>
      <c r="Q9" s="44">
        <f t="shared" si="5"/>
        <v>9.52321174644882</v>
      </c>
      <c r="R9" s="50">
        <v>10.7317073170732</v>
      </c>
      <c r="S9" s="44">
        <f t="shared" si="11"/>
        <v>8.65746522404438</v>
      </c>
      <c r="T9" s="45">
        <f>8/0.82</f>
        <v>9.75609756097561</v>
      </c>
      <c r="U9" s="44">
        <f t="shared" si="6"/>
        <v>7.80903363208803</v>
      </c>
      <c r="V9" s="45">
        <v>8.8</v>
      </c>
      <c r="W9" s="44">
        <f t="shared" si="7"/>
        <v>8.00815533224105</v>
      </c>
      <c r="X9" s="45">
        <f>7.4/0.82</f>
        <v>9.02439024390244</v>
      </c>
      <c r="Y9" s="44" t="str">
        <f t="shared" si="8"/>
        <v>/</v>
      </c>
      <c r="Z9" s="45" t="s">
        <v>29</v>
      </c>
      <c r="AA9" s="44">
        <f>IF(AB9="/","/",AB9/(1+$AC9/100))</f>
        <v>6.4956961576005</v>
      </c>
      <c r="AB9" s="45">
        <v>7.32</v>
      </c>
      <c r="AC9" s="50">
        <v>12.69</v>
      </c>
      <c r="AD9" s="60"/>
      <c r="AE9" s="65"/>
    </row>
    <row r="10" customHeight="true" spans="1:31">
      <c r="A10" s="24">
        <f>SUBTOTAL(103,$B$6:B10)</f>
        <v>5</v>
      </c>
      <c r="B10" s="28" t="s">
        <v>32</v>
      </c>
      <c r="C10" s="26" t="s">
        <v>33</v>
      </c>
      <c r="D10" s="27" t="s">
        <v>28</v>
      </c>
      <c r="E10" s="44">
        <f t="shared" si="2"/>
        <v>7.49844706717544</v>
      </c>
      <c r="F10" s="45">
        <v>8.45</v>
      </c>
      <c r="G10" s="44">
        <f t="shared" si="9"/>
        <v>5.99875765374035</v>
      </c>
      <c r="H10" s="45">
        <v>6.76</v>
      </c>
      <c r="I10" s="44">
        <f t="shared" si="12"/>
        <v>8.00425947289023</v>
      </c>
      <c r="J10" s="45">
        <v>9.02</v>
      </c>
      <c r="K10" s="44">
        <f t="shared" si="3"/>
        <v>6.21173129825184</v>
      </c>
      <c r="L10" s="45">
        <v>7</v>
      </c>
      <c r="M10" s="44">
        <f t="shared" si="10"/>
        <v>10.2937261513888</v>
      </c>
      <c r="N10" s="50">
        <v>11.6</v>
      </c>
      <c r="O10" s="44">
        <f t="shared" si="4"/>
        <v>4.43695092732274</v>
      </c>
      <c r="P10" s="45">
        <v>5</v>
      </c>
      <c r="Q10" s="44">
        <f t="shared" si="5"/>
        <v>7.09912148371639</v>
      </c>
      <c r="R10" s="50">
        <v>8</v>
      </c>
      <c r="S10" s="44">
        <f t="shared" si="11"/>
        <v>6.21173129825184</v>
      </c>
      <c r="T10" s="45">
        <v>7</v>
      </c>
      <c r="U10" s="44">
        <f t="shared" si="6"/>
        <v>5.5018191498802</v>
      </c>
      <c r="V10" s="45">
        <v>6.2</v>
      </c>
      <c r="W10" s="44">
        <f t="shared" si="7"/>
        <v>6.21173129825184</v>
      </c>
      <c r="X10" s="45">
        <v>7</v>
      </c>
      <c r="Y10" s="44">
        <f t="shared" si="8"/>
        <v>4.43695092732274</v>
      </c>
      <c r="Z10" s="45">
        <v>5</v>
      </c>
      <c r="AA10" s="44">
        <f t="shared" ref="AA10:AA18" si="13">IF(AB10="/","/",AB10/(1+$AC10/100))</f>
        <v>8.00425947289023</v>
      </c>
      <c r="AB10" s="45">
        <v>9.02</v>
      </c>
      <c r="AC10" s="50">
        <v>12.69</v>
      </c>
      <c r="AD10" s="60"/>
      <c r="AE10" s="65"/>
    </row>
    <row r="11" customHeight="true" spans="1:31">
      <c r="A11" s="24">
        <f>SUBTOTAL(103,$B$6:B11)</f>
        <v>6</v>
      </c>
      <c r="B11" s="28" t="s">
        <v>32</v>
      </c>
      <c r="C11" s="26" t="s">
        <v>34</v>
      </c>
      <c r="D11" s="27" t="s">
        <v>28</v>
      </c>
      <c r="E11" s="44">
        <f t="shared" si="2"/>
        <v>8.00425947289023</v>
      </c>
      <c r="F11" s="45">
        <v>9.02</v>
      </c>
      <c r="G11" s="44">
        <f t="shared" si="9"/>
        <v>8.00425947289023</v>
      </c>
      <c r="H11" s="45">
        <v>9.02</v>
      </c>
      <c r="I11" s="44">
        <f t="shared" si="12"/>
        <v>8.99813648061052</v>
      </c>
      <c r="J11" s="45">
        <v>10.14</v>
      </c>
      <c r="K11" s="44">
        <f t="shared" si="3"/>
        <v>7.09912148371639</v>
      </c>
      <c r="L11" s="45">
        <v>8</v>
      </c>
      <c r="M11" s="44">
        <f t="shared" si="10"/>
        <v>11.713550448132</v>
      </c>
      <c r="N11" s="50">
        <v>13.2</v>
      </c>
      <c r="O11" s="44">
        <f t="shared" si="4"/>
        <v>5.32434111278729</v>
      </c>
      <c r="P11" s="45">
        <v>6</v>
      </c>
      <c r="Q11" s="44">
        <f t="shared" si="5"/>
        <v>8.87390185464549</v>
      </c>
      <c r="R11" s="50">
        <v>10</v>
      </c>
      <c r="S11" s="44">
        <f t="shared" si="11"/>
        <v>7.98651166918094</v>
      </c>
      <c r="T11" s="45">
        <v>9</v>
      </c>
      <c r="U11" s="44">
        <f t="shared" si="6"/>
        <v>6.38920933534475</v>
      </c>
      <c r="V11" s="45">
        <v>7.2</v>
      </c>
      <c r="W11" s="44">
        <f t="shared" si="7"/>
        <v>7.98651166918094</v>
      </c>
      <c r="X11" s="45">
        <v>9</v>
      </c>
      <c r="Y11" s="44">
        <f t="shared" si="8"/>
        <v>7.09912148371639</v>
      </c>
      <c r="Z11" s="45">
        <v>8</v>
      </c>
      <c r="AA11" s="44">
        <f t="shared" si="13"/>
        <v>8.99813648061052</v>
      </c>
      <c r="AB11" s="45">
        <v>10.14</v>
      </c>
      <c r="AC11" s="50">
        <v>12.69</v>
      </c>
      <c r="AD11" s="60"/>
      <c r="AE11" s="65"/>
    </row>
    <row r="12" customHeight="true" spans="1:30">
      <c r="A12" s="24">
        <f>SUBTOTAL(103,$B$6:B12)</f>
        <v>7</v>
      </c>
      <c r="B12" s="25" t="s">
        <v>35</v>
      </c>
      <c r="C12" s="29" t="s">
        <v>36</v>
      </c>
      <c r="D12" s="27" t="s">
        <v>28</v>
      </c>
      <c r="E12" s="44">
        <f t="shared" si="2"/>
        <v>8.00425947289023</v>
      </c>
      <c r="F12" s="45">
        <v>9.02</v>
      </c>
      <c r="G12" s="44">
        <f t="shared" si="9"/>
        <v>8.00425947289023</v>
      </c>
      <c r="H12" s="45">
        <v>9.02</v>
      </c>
      <c r="I12" s="44">
        <f t="shared" si="12"/>
        <v>10.6486822255746</v>
      </c>
      <c r="J12" s="45">
        <v>12</v>
      </c>
      <c r="K12" s="44">
        <f t="shared" si="3"/>
        <v>7.09912148371639</v>
      </c>
      <c r="L12" s="45">
        <v>8</v>
      </c>
      <c r="M12" s="44">
        <f t="shared" si="10"/>
        <v>8.00425947289023</v>
      </c>
      <c r="N12" s="45">
        <v>9.02</v>
      </c>
      <c r="O12" s="44">
        <f t="shared" si="4"/>
        <v>4.88064602005502</v>
      </c>
      <c r="P12" s="45">
        <v>5.5</v>
      </c>
      <c r="Q12" s="44">
        <f t="shared" si="5"/>
        <v>7.54281657644866</v>
      </c>
      <c r="R12" s="45">
        <v>8.5</v>
      </c>
      <c r="S12" s="44">
        <f t="shared" si="11"/>
        <v>7.09912148371639</v>
      </c>
      <c r="T12" s="45">
        <v>8</v>
      </c>
      <c r="U12" s="44">
        <f t="shared" si="6"/>
        <v>7.36533853935576</v>
      </c>
      <c r="V12" s="45">
        <v>8.3</v>
      </c>
      <c r="W12" s="44">
        <f t="shared" si="7"/>
        <v>7.09912148371639</v>
      </c>
      <c r="X12" s="45">
        <v>8</v>
      </c>
      <c r="Y12" s="44">
        <f t="shared" si="8"/>
        <v>7.09912148371639</v>
      </c>
      <c r="Z12" s="45">
        <v>8</v>
      </c>
      <c r="AA12" s="44">
        <f t="shared" si="13"/>
        <v>10.6486822255746</v>
      </c>
      <c r="AB12" s="45">
        <v>12</v>
      </c>
      <c r="AC12" s="50">
        <v>12.69</v>
      </c>
      <c r="AD12" s="60"/>
    </row>
    <row r="13" customHeight="true" spans="1:30">
      <c r="A13" s="24">
        <f>SUBTOTAL(103,$B$6:B13)</f>
        <v>8</v>
      </c>
      <c r="B13" s="25" t="s">
        <v>37</v>
      </c>
      <c r="C13" s="29" t="s">
        <v>36</v>
      </c>
      <c r="D13" s="27" t="s">
        <v>28</v>
      </c>
      <c r="E13" s="44">
        <f t="shared" si="2"/>
        <v>11.9975153074807</v>
      </c>
      <c r="F13" s="45">
        <v>13.52</v>
      </c>
      <c r="G13" s="44">
        <f t="shared" si="9"/>
        <v>11.0036382997604</v>
      </c>
      <c r="H13" s="45">
        <v>12.4</v>
      </c>
      <c r="I13" s="44">
        <f t="shared" si="12"/>
        <v>13.3108527819682</v>
      </c>
      <c r="J13" s="45">
        <v>15</v>
      </c>
      <c r="K13" s="44">
        <f t="shared" si="3"/>
        <v>9.76129204011004</v>
      </c>
      <c r="L13" s="45">
        <v>11</v>
      </c>
      <c r="M13" s="44">
        <f t="shared" si="10"/>
        <v>10.2937261513888</v>
      </c>
      <c r="N13" s="45">
        <v>11.6</v>
      </c>
      <c r="O13" s="44">
        <f t="shared" si="4"/>
        <v>6.21173129825184</v>
      </c>
      <c r="P13" s="45">
        <v>7</v>
      </c>
      <c r="Q13" s="44">
        <f t="shared" si="5"/>
        <v>10.6486822255746</v>
      </c>
      <c r="R13" s="45">
        <v>12</v>
      </c>
      <c r="S13" s="44">
        <f t="shared" si="11"/>
        <v>10.2937261513888</v>
      </c>
      <c r="T13" s="45">
        <v>11.6</v>
      </c>
      <c r="U13" s="44">
        <f t="shared" si="6"/>
        <v>12.0685065223179</v>
      </c>
      <c r="V13" s="45">
        <v>13.6</v>
      </c>
      <c r="W13" s="44">
        <f t="shared" si="7"/>
        <v>10.2937261513888</v>
      </c>
      <c r="X13" s="45">
        <v>11.6</v>
      </c>
      <c r="Y13" s="44">
        <f t="shared" si="8"/>
        <v>10.6486822255746</v>
      </c>
      <c r="Z13" s="45">
        <v>12</v>
      </c>
      <c r="AA13" s="44">
        <f t="shared" si="13"/>
        <v>13.3108527819682</v>
      </c>
      <c r="AB13" s="45">
        <v>15</v>
      </c>
      <c r="AC13" s="50">
        <v>12.69</v>
      </c>
      <c r="AD13" s="60"/>
    </row>
    <row r="14" customHeight="true" spans="1:30">
      <c r="A14" s="24">
        <f>SUBTOTAL(103,$B$6:B14)</f>
        <v>9</v>
      </c>
      <c r="B14" s="25" t="s">
        <v>38</v>
      </c>
      <c r="C14" s="29" t="s">
        <v>36</v>
      </c>
      <c r="D14" s="27" t="s">
        <v>28</v>
      </c>
      <c r="E14" s="44">
        <f t="shared" si="2"/>
        <v>8.50119797675038</v>
      </c>
      <c r="F14" s="45">
        <v>9.58</v>
      </c>
      <c r="G14" s="44">
        <f t="shared" si="9"/>
        <v>11.0036382997604</v>
      </c>
      <c r="H14" s="45">
        <v>12.4</v>
      </c>
      <c r="I14" s="44">
        <f t="shared" si="12"/>
        <v>15.0856331528973</v>
      </c>
      <c r="J14" s="45">
        <v>17</v>
      </c>
      <c r="K14" s="44">
        <f t="shared" si="3"/>
        <v>9.76129204011004</v>
      </c>
      <c r="L14" s="45">
        <v>11</v>
      </c>
      <c r="M14" s="44">
        <f t="shared" si="10"/>
        <v>11.0923773183069</v>
      </c>
      <c r="N14" s="45">
        <v>12.5</v>
      </c>
      <c r="O14" s="44">
        <f t="shared" si="4"/>
        <v>6.65542639098412</v>
      </c>
      <c r="P14" s="45">
        <v>7.5</v>
      </c>
      <c r="Q14" s="44">
        <f t="shared" si="5"/>
        <v>13.3108527819682</v>
      </c>
      <c r="R14" s="45">
        <v>15</v>
      </c>
      <c r="S14" s="44">
        <f t="shared" si="11"/>
        <v>11.5360724110391</v>
      </c>
      <c r="T14" s="45">
        <v>13</v>
      </c>
      <c r="U14" s="44">
        <f t="shared" si="6"/>
        <v>12.4234625965037</v>
      </c>
      <c r="V14" s="45">
        <v>14</v>
      </c>
      <c r="W14" s="44">
        <f t="shared" si="7"/>
        <v>11.0923773183069</v>
      </c>
      <c r="X14" s="45">
        <v>12.5</v>
      </c>
      <c r="Y14" s="44">
        <f t="shared" si="8"/>
        <v>10.6486822255746</v>
      </c>
      <c r="Z14" s="45">
        <v>12</v>
      </c>
      <c r="AA14" s="44">
        <f t="shared" si="13"/>
        <v>15.0856331528973</v>
      </c>
      <c r="AB14" s="45">
        <v>17</v>
      </c>
      <c r="AC14" s="50">
        <v>12.69</v>
      </c>
      <c r="AD14" s="60"/>
    </row>
    <row r="15" customHeight="true" spans="1:30">
      <c r="A15" s="24">
        <f>SUBTOTAL(103,$B$6:B15)</f>
        <v>10</v>
      </c>
      <c r="B15" s="25" t="s">
        <v>39</v>
      </c>
      <c r="C15" s="29" t="s">
        <v>36</v>
      </c>
      <c r="D15" s="27" t="s">
        <v>28</v>
      </c>
      <c r="E15" s="44">
        <f t="shared" si="2"/>
        <v>7.01038246516994</v>
      </c>
      <c r="F15" s="45">
        <v>7.9</v>
      </c>
      <c r="G15" s="44">
        <f t="shared" si="9"/>
        <v>5.99875765374035</v>
      </c>
      <c r="H15" s="45">
        <v>6.76</v>
      </c>
      <c r="I15" s="44">
        <f t="shared" si="12"/>
        <v>5.99875765374035</v>
      </c>
      <c r="J15" s="45">
        <v>6.76</v>
      </c>
      <c r="K15" s="44">
        <f t="shared" si="3"/>
        <v>5.32434111278729</v>
      </c>
      <c r="L15" s="45">
        <v>6</v>
      </c>
      <c r="M15" s="44">
        <f t="shared" si="10"/>
        <v>6.38920933534475</v>
      </c>
      <c r="N15" s="45">
        <v>7.2</v>
      </c>
      <c r="O15" s="44">
        <f t="shared" si="4"/>
        <v>3.54956074185819</v>
      </c>
      <c r="P15" s="45">
        <v>4</v>
      </c>
      <c r="Q15" s="44">
        <f t="shared" si="5"/>
        <v>8.87390185464549</v>
      </c>
      <c r="R15" s="45">
        <v>10</v>
      </c>
      <c r="S15" s="44">
        <f t="shared" si="11"/>
        <v>7.98651166918094</v>
      </c>
      <c r="T15" s="45">
        <v>9</v>
      </c>
      <c r="U15" s="44">
        <f t="shared" si="6"/>
        <v>5.76803620551957</v>
      </c>
      <c r="V15" s="45">
        <v>6.5</v>
      </c>
      <c r="W15" s="44">
        <f t="shared" si="7"/>
        <v>9.76129204011004</v>
      </c>
      <c r="X15" s="45">
        <v>11</v>
      </c>
      <c r="Y15" s="44">
        <f t="shared" si="8"/>
        <v>7.09912148371639</v>
      </c>
      <c r="Z15" s="45">
        <v>8</v>
      </c>
      <c r="AA15" s="44">
        <f t="shared" si="13"/>
        <v>5.99875765374035</v>
      </c>
      <c r="AB15" s="45">
        <v>6.76</v>
      </c>
      <c r="AC15" s="50">
        <v>12.69</v>
      </c>
      <c r="AD15" s="60"/>
    </row>
    <row r="16" customHeight="true" spans="1:30">
      <c r="A16" s="24">
        <f>SUBTOTAL(103,$B$6:B16)</f>
        <v>11</v>
      </c>
      <c r="B16" s="25" t="s">
        <v>40</v>
      </c>
      <c r="C16" s="26"/>
      <c r="D16" s="27" t="s">
        <v>28</v>
      </c>
      <c r="E16" s="44">
        <f t="shared" si="2"/>
        <v>1.19797675037714</v>
      </c>
      <c r="F16" s="45">
        <v>1.35</v>
      </c>
      <c r="G16" s="44">
        <f t="shared" si="9"/>
        <v>1.06486822255746</v>
      </c>
      <c r="H16" s="45">
        <v>1.2</v>
      </c>
      <c r="I16" s="44">
        <f t="shared" si="12"/>
        <v>2.83964859348656</v>
      </c>
      <c r="J16" s="45">
        <v>3.2</v>
      </c>
      <c r="K16" s="44">
        <f t="shared" si="3"/>
        <v>0.443695092732274</v>
      </c>
      <c r="L16" s="45">
        <v>0.5</v>
      </c>
      <c r="M16" s="44">
        <f t="shared" si="10"/>
        <v>2.83964859348656</v>
      </c>
      <c r="N16" s="45">
        <v>3.2</v>
      </c>
      <c r="O16" s="44">
        <f t="shared" si="4"/>
        <v>2.21847546366137</v>
      </c>
      <c r="P16" s="45">
        <v>2.5</v>
      </c>
      <c r="Q16" s="44">
        <f t="shared" si="5"/>
        <v>2.12973644511492</v>
      </c>
      <c r="R16" s="45">
        <v>2.4</v>
      </c>
      <c r="S16" s="44">
        <f t="shared" si="11"/>
        <v>2.21847546366137</v>
      </c>
      <c r="T16" s="45">
        <v>2.5</v>
      </c>
      <c r="U16" s="44">
        <f t="shared" si="6"/>
        <v>3.7270387789511</v>
      </c>
      <c r="V16" s="45">
        <v>4.2</v>
      </c>
      <c r="W16" s="44">
        <f t="shared" si="7"/>
        <v>1.06486822255746</v>
      </c>
      <c r="X16" s="45">
        <v>1.2</v>
      </c>
      <c r="Y16" s="44">
        <f t="shared" si="8"/>
        <v>1.19797675037714</v>
      </c>
      <c r="Z16" s="45">
        <v>1.35</v>
      </c>
      <c r="AA16" s="44">
        <f t="shared" si="13"/>
        <v>7.98651166918094</v>
      </c>
      <c r="AB16" s="45">
        <v>9</v>
      </c>
      <c r="AC16" s="50">
        <v>12.69</v>
      </c>
      <c r="AD16" s="60"/>
    </row>
    <row r="17" customHeight="true" spans="1:30">
      <c r="A17" s="24">
        <f>SUBTOTAL(103,$B$6:B17)</f>
        <v>12</v>
      </c>
      <c r="B17" s="25" t="s">
        <v>41</v>
      </c>
      <c r="C17" s="26"/>
      <c r="D17" s="27" t="s">
        <v>23</v>
      </c>
      <c r="E17" s="44">
        <f t="shared" si="2"/>
        <v>65.0013310852782</v>
      </c>
      <c r="F17" s="45">
        <v>73.25</v>
      </c>
      <c r="G17" s="44">
        <f t="shared" si="9"/>
        <v>55.0004436950927</v>
      </c>
      <c r="H17" s="45">
        <v>61.98</v>
      </c>
      <c r="I17" s="44">
        <f t="shared" si="12"/>
        <v>55.018191498802</v>
      </c>
      <c r="J17" s="45">
        <v>62</v>
      </c>
      <c r="K17" s="44" t="str">
        <f t="shared" si="3"/>
        <v>/</v>
      </c>
      <c r="L17" s="45" t="s">
        <v>29</v>
      </c>
      <c r="M17" s="44">
        <f t="shared" si="10"/>
        <v>79.9982252196291</v>
      </c>
      <c r="N17" s="45">
        <v>90.15</v>
      </c>
      <c r="O17" s="44" t="str">
        <f t="shared" si="4"/>
        <v>/</v>
      </c>
      <c r="P17" s="45" t="s">
        <v>29</v>
      </c>
      <c r="Q17" s="44">
        <f t="shared" si="5"/>
        <v>59.9964504392581</v>
      </c>
      <c r="R17" s="45">
        <v>67.61</v>
      </c>
      <c r="S17" s="44">
        <f t="shared" si="11"/>
        <v>53.2434111278729</v>
      </c>
      <c r="T17" s="45">
        <v>60</v>
      </c>
      <c r="U17" s="44">
        <f t="shared" si="6"/>
        <v>79.9982252196291</v>
      </c>
      <c r="V17" s="45">
        <v>90.15</v>
      </c>
      <c r="W17" s="44">
        <f t="shared" si="7"/>
        <v>53.2434111278729</v>
      </c>
      <c r="X17" s="45">
        <v>60</v>
      </c>
      <c r="Y17" s="44" t="str">
        <f t="shared" si="8"/>
        <v>/</v>
      </c>
      <c r="Z17" s="45" t="s">
        <v>29</v>
      </c>
      <c r="AA17" s="44" t="str">
        <f t="shared" si="13"/>
        <v>/</v>
      </c>
      <c r="AB17" s="45" t="s">
        <v>29</v>
      </c>
      <c r="AC17" s="50">
        <v>12.69</v>
      </c>
      <c r="AD17" s="60"/>
    </row>
    <row r="18" customHeight="true" spans="1:30">
      <c r="A18" s="24">
        <f>SUBTOTAL(103,$B$6:B18)</f>
        <v>13</v>
      </c>
      <c r="B18" s="25" t="s">
        <v>42</v>
      </c>
      <c r="C18" s="26"/>
      <c r="D18" s="27" t="s">
        <v>28</v>
      </c>
      <c r="E18" s="44">
        <f t="shared" si="2"/>
        <v>0.55018191498802</v>
      </c>
      <c r="F18" s="45">
        <v>0.62</v>
      </c>
      <c r="G18" s="44">
        <f t="shared" si="9"/>
        <v>0.461442896441565</v>
      </c>
      <c r="H18" s="45">
        <v>0.52</v>
      </c>
      <c r="I18" s="44">
        <f t="shared" si="12"/>
        <v>1.20685065223179</v>
      </c>
      <c r="J18" s="45">
        <v>1.36</v>
      </c>
      <c r="K18" s="44" t="s">
        <v>29</v>
      </c>
      <c r="L18" s="45" t="s">
        <v>29</v>
      </c>
      <c r="M18" s="44">
        <f t="shared" si="10"/>
        <v>0.488064602005502</v>
      </c>
      <c r="N18" s="45">
        <v>0.55</v>
      </c>
      <c r="O18" s="44" t="str">
        <f t="shared" si="4"/>
        <v>/</v>
      </c>
      <c r="P18" s="45" t="s">
        <v>29</v>
      </c>
      <c r="Q18" s="44">
        <f t="shared" si="5"/>
        <v>0.665542639098412</v>
      </c>
      <c r="R18" s="45">
        <v>0.75</v>
      </c>
      <c r="S18" s="44">
        <f t="shared" si="11"/>
        <v>0.532434111278729</v>
      </c>
      <c r="T18" s="45">
        <v>0.6</v>
      </c>
      <c r="U18" s="44">
        <f t="shared" si="6"/>
        <v>0.914011891028485</v>
      </c>
      <c r="V18" s="45">
        <v>1.03</v>
      </c>
      <c r="W18" s="44">
        <f t="shared" si="7"/>
        <v>0.443695092732274</v>
      </c>
      <c r="X18" s="45">
        <v>0.5</v>
      </c>
      <c r="Y18" s="44" t="str">
        <f t="shared" si="8"/>
        <v>/</v>
      </c>
      <c r="Z18" s="45" t="s">
        <v>29</v>
      </c>
      <c r="AA18" s="44" t="str">
        <f t="shared" si="13"/>
        <v>/</v>
      </c>
      <c r="AB18" s="45" t="s">
        <v>29</v>
      </c>
      <c r="AC18" s="50">
        <v>12.69</v>
      </c>
      <c r="AD18" s="60"/>
    </row>
    <row r="19" customHeight="true" spans="1:30">
      <c r="A19" s="30" t="s">
        <v>43</v>
      </c>
      <c r="B19" s="31"/>
      <c r="C19" s="32"/>
      <c r="D19" s="31"/>
      <c r="E19" s="31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31"/>
      <c r="T19" s="46"/>
      <c r="U19" s="31"/>
      <c r="V19" s="46"/>
      <c r="W19" s="31"/>
      <c r="X19" s="46"/>
      <c r="Y19" s="31"/>
      <c r="Z19" s="46"/>
      <c r="AA19" s="31"/>
      <c r="AB19" s="46"/>
      <c r="AC19" s="31"/>
      <c r="AD19" s="60"/>
    </row>
    <row r="20" customHeight="true" spans="1:30">
      <c r="A20" s="24">
        <f>SUBTOTAL(103,$B$6:B20)</f>
        <v>14</v>
      </c>
      <c r="B20" s="28" t="s">
        <v>44</v>
      </c>
      <c r="C20" s="26"/>
      <c r="D20" s="33" t="s">
        <v>45</v>
      </c>
      <c r="E20" s="44">
        <f>IF(F20="/","/",F20/(1+$AC20/100))</f>
        <v>6500</v>
      </c>
      <c r="F20" s="45">
        <v>7324.85</v>
      </c>
      <c r="G20" s="44">
        <f t="shared" ref="G20:K20" si="14">IF(H20="/","/",H20/(1+$AC20/100))</f>
        <v>6766.21705563936</v>
      </c>
      <c r="H20" s="45">
        <v>7624.85</v>
      </c>
      <c r="I20" s="44">
        <f t="shared" si="14"/>
        <v>6496.58354778596</v>
      </c>
      <c r="J20" s="45">
        <v>7321</v>
      </c>
      <c r="K20" s="44" t="str">
        <f t="shared" si="14"/>
        <v>/</v>
      </c>
      <c r="L20" s="49" t="s">
        <v>29</v>
      </c>
      <c r="M20" s="44">
        <f t="shared" ref="M20:Q20" si="15">IF(N20="/","/",N20/(1+$AC20/100))</f>
        <v>5768.03620551957</v>
      </c>
      <c r="N20" s="50">
        <v>6500</v>
      </c>
      <c r="O20" s="44" t="str">
        <f t="shared" si="15"/>
        <v>/</v>
      </c>
      <c r="P20" s="45" t="s">
        <v>29</v>
      </c>
      <c r="Q20" s="44">
        <f t="shared" si="15"/>
        <v>5768.03620551957</v>
      </c>
      <c r="R20" s="45">
        <v>6500</v>
      </c>
      <c r="S20" s="44">
        <f t="shared" ref="S20:W20" si="16">IF(T20="/","/",T20/(1+$AC20/100))</f>
        <v>5084.74576271186</v>
      </c>
      <c r="T20" s="45">
        <v>5730</v>
      </c>
      <c r="U20" s="44">
        <f t="shared" si="16"/>
        <v>4880.64602005502</v>
      </c>
      <c r="V20" s="45">
        <v>5500</v>
      </c>
      <c r="W20" s="44">
        <f t="shared" si="16"/>
        <v>4880.64602005502</v>
      </c>
      <c r="X20" s="45">
        <v>5500</v>
      </c>
      <c r="Y20" s="44" t="str">
        <f>IF(Z20="/","/",Z20/(1+$AC20/100))</f>
        <v>/</v>
      </c>
      <c r="Z20" s="45" t="s">
        <v>29</v>
      </c>
      <c r="AA20" s="44" t="str">
        <f>IF(AB20="/","/",AB20/(1+$AC20/100))</f>
        <v>/</v>
      </c>
      <c r="AB20" s="45" t="s">
        <v>29</v>
      </c>
      <c r="AC20" s="63">
        <v>12.69</v>
      </c>
      <c r="AD20" s="60"/>
    </row>
    <row r="21" customHeight="true" spans="1:30">
      <c r="A21" s="24">
        <f>SUBTOTAL(103,$B$6:B21)</f>
        <v>15</v>
      </c>
      <c r="B21" s="28" t="s">
        <v>46</v>
      </c>
      <c r="C21" s="26"/>
      <c r="D21" s="33" t="s">
        <v>45</v>
      </c>
      <c r="E21" s="44">
        <f>IF(F21="/","/",F21/(1+$AC21/100))</f>
        <v>5000</v>
      </c>
      <c r="F21" s="45">
        <v>5634.5</v>
      </c>
      <c r="G21" s="44">
        <f t="shared" ref="G21:G27" si="17">IF(H21="/","/",H21/(1+$AC21/100))</f>
        <v>6774.7803709291</v>
      </c>
      <c r="H21" s="45">
        <v>7634.5</v>
      </c>
      <c r="I21" s="44">
        <f t="shared" ref="I21:I27" si="18">IF(J21="/","/",J21/(1+$AC21/100))</f>
        <v>4969.38503860147</v>
      </c>
      <c r="J21" s="45">
        <v>5600</v>
      </c>
      <c r="K21" s="44" t="str">
        <f t="shared" ref="K21:K27" si="19">IF(L21="/","/",L21/(1+$AC21/100))</f>
        <v>/</v>
      </c>
      <c r="L21" s="49" t="s">
        <v>29</v>
      </c>
      <c r="M21" s="44">
        <f t="shared" ref="M21:M27" si="20">IF(N21="/","/",N21/(1+$AC21/100))</f>
        <v>4703.16798296211</v>
      </c>
      <c r="N21" s="50">
        <v>5300</v>
      </c>
      <c r="O21" s="44" t="str">
        <f t="shared" ref="O21:O27" si="21">IF(P21="/","/",P21/(1+$AC21/100))</f>
        <v>/</v>
      </c>
      <c r="P21" s="45" t="s">
        <v>29</v>
      </c>
      <c r="Q21" s="44">
        <f t="shared" ref="Q21:Q27" si="22">IF(R21="/","/",R21/(1+$AC21/100))</f>
        <v>4703.16798296211</v>
      </c>
      <c r="R21" s="45">
        <v>5300</v>
      </c>
      <c r="S21" s="44">
        <f t="shared" ref="S21:S27" si="23">IF(T21="/","/",T21/(1+$AC21/100))</f>
        <v>4436.95092732274</v>
      </c>
      <c r="T21" s="45">
        <v>5000</v>
      </c>
      <c r="U21" s="44">
        <f t="shared" ref="U21:U27" si="24">IF(V21="/","/",V21/(1+$AC21/100))</f>
        <v>4799.89351317774</v>
      </c>
      <c r="V21" s="45">
        <v>5409</v>
      </c>
      <c r="W21" s="44">
        <f t="shared" ref="W21:W27" si="25">IF(X21="/","/",X21/(1+$AC21/100))</f>
        <v>4880.64602005502</v>
      </c>
      <c r="X21" s="45">
        <v>5500</v>
      </c>
      <c r="Y21" s="44" t="str">
        <f t="shared" ref="Y21:Y27" si="26">IF(Z21="/","/",Z21/(1+$AC21/100))</f>
        <v>/</v>
      </c>
      <c r="Z21" s="45" t="s">
        <v>29</v>
      </c>
      <c r="AA21" s="44" t="str">
        <f t="shared" ref="AA21:AA27" si="27">IF(AB21="/","/",AB21/(1+$AC21/100))</f>
        <v>/</v>
      </c>
      <c r="AB21" s="45" t="s">
        <v>29</v>
      </c>
      <c r="AC21" s="63">
        <v>12.69</v>
      </c>
      <c r="AD21" s="60"/>
    </row>
    <row r="22" customHeight="true" spans="1:30">
      <c r="A22" s="24">
        <f>SUBTOTAL(103,$B$6:B22)</f>
        <v>16</v>
      </c>
      <c r="B22" s="28" t="s">
        <v>47</v>
      </c>
      <c r="C22" s="26"/>
      <c r="D22" s="33" t="s">
        <v>45</v>
      </c>
      <c r="E22" s="44">
        <f>IF(F22="/","/",F22/(1+$AC22/100))</f>
        <v>4170.73387168338</v>
      </c>
      <c r="F22" s="45">
        <v>4700</v>
      </c>
      <c r="G22" s="44">
        <f t="shared" si="17"/>
        <v>4200</v>
      </c>
      <c r="H22" s="45">
        <v>4732.98</v>
      </c>
      <c r="I22" s="44">
        <f t="shared" si="18"/>
        <v>4170.73387168338</v>
      </c>
      <c r="J22" s="45">
        <v>4700</v>
      </c>
      <c r="K22" s="44" t="str">
        <f t="shared" si="19"/>
        <v>/</v>
      </c>
      <c r="L22" s="49" t="s">
        <v>29</v>
      </c>
      <c r="M22" s="44">
        <f t="shared" si="20"/>
        <v>4969.38503860147</v>
      </c>
      <c r="N22" s="50">
        <v>5600</v>
      </c>
      <c r="O22" s="44" t="str">
        <f t="shared" si="21"/>
        <v>/</v>
      </c>
      <c r="P22" s="45" t="s">
        <v>29</v>
      </c>
      <c r="Q22" s="44">
        <f t="shared" si="22"/>
        <v>4969.38503860147</v>
      </c>
      <c r="R22" s="45">
        <v>5600</v>
      </c>
      <c r="S22" s="44">
        <f t="shared" si="23"/>
        <v>3993.25583459047</v>
      </c>
      <c r="T22" s="45">
        <v>4500</v>
      </c>
      <c r="U22" s="44">
        <f t="shared" si="24"/>
        <v>4899.28121394977</v>
      </c>
      <c r="V22" s="45">
        <v>5521</v>
      </c>
      <c r="W22" s="44">
        <f t="shared" si="25"/>
        <v>3993.25583459047</v>
      </c>
      <c r="X22" s="45">
        <v>4500</v>
      </c>
      <c r="Y22" s="44" t="str">
        <f t="shared" si="26"/>
        <v>/</v>
      </c>
      <c r="Z22" s="45" t="s">
        <v>29</v>
      </c>
      <c r="AA22" s="44" t="str">
        <f t="shared" si="27"/>
        <v>/</v>
      </c>
      <c r="AB22" s="45" t="s">
        <v>29</v>
      </c>
      <c r="AC22" s="63">
        <v>12.69</v>
      </c>
      <c r="AD22" s="60"/>
    </row>
    <row r="23" customHeight="true" spans="1:30">
      <c r="A23" s="24">
        <f>SUBTOTAL(103,$B$6:B23)</f>
        <v>17</v>
      </c>
      <c r="B23" s="28" t="s">
        <v>48</v>
      </c>
      <c r="C23" s="26"/>
      <c r="D23" s="34" t="s">
        <v>49</v>
      </c>
      <c r="E23" s="44">
        <f>IF(F23="/","/",F23/(1+$AC23/100))</f>
        <v>4.70316798296211</v>
      </c>
      <c r="F23" s="45">
        <v>5.3</v>
      </c>
      <c r="G23" s="44">
        <f t="shared" si="17"/>
        <v>4.88064602005502</v>
      </c>
      <c r="H23" s="45">
        <v>5.5</v>
      </c>
      <c r="I23" s="44">
        <f t="shared" si="18"/>
        <v>4.88064602005502</v>
      </c>
      <c r="J23" s="45">
        <v>5.5</v>
      </c>
      <c r="K23" s="44" t="str">
        <f t="shared" si="19"/>
        <v>/</v>
      </c>
      <c r="L23" s="49" t="s">
        <v>29</v>
      </c>
      <c r="M23" s="44">
        <f t="shared" si="20"/>
        <v>4.88064602005502</v>
      </c>
      <c r="N23" s="50">
        <v>5.5</v>
      </c>
      <c r="O23" s="44" t="str">
        <f t="shared" si="21"/>
        <v>/</v>
      </c>
      <c r="P23" s="45" t="s">
        <v>29</v>
      </c>
      <c r="Q23" s="44">
        <f t="shared" si="22"/>
        <v>4.88064602005502</v>
      </c>
      <c r="R23" s="45">
        <v>5.5</v>
      </c>
      <c r="S23" s="44">
        <f t="shared" si="23"/>
        <v>4.88064602005502</v>
      </c>
      <c r="T23" s="45">
        <v>5.5</v>
      </c>
      <c r="U23" s="44">
        <f t="shared" si="24"/>
        <v>4.88064602005502</v>
      </c>
      <c r="V23" s="45">
        <v>5.5</v>
      </c>
      <c r="W23" s="44">
        <f t="shared" si="25"/>
        <v>4.88064602005502</v>
      </c>
      <c r="X23" s="45">
        <v>5.5</v>
      </c>
      <c r="Y23" s="44" t="str">
        <f t="shared" si="26"/>
        <v>/</v>
      </c>
      <c r="Z23" s="45" t="s">
        <v>29</v>
      </c>
      <c r="AA23" s="44" t="str">
        <f t="shared" si="27"/>
        <v>/</v>
      </c>
      <c r="AB23" s="45" t="s">
        <v>29</v>
      </c>
      <c r="AC23" s="63">
        <v>12.69</v>
      </c>
      <c r="AD23" s="60"/>
    </row>
    <row r="24" customHeight="true" spans="1:30">
      <c r="A24" s="24">
        <f>SUBTOTAL(103,$B$6:B24)</f>
        <v>18</v>
      </c>
      <c r="B24" s="28" t="s">
        <v>50</v>
      </c>
      <c r="C24" s="26" t="s">
        <v>51</v>
      </c>
      <c r="D24" s="33" t="s">
        <v>52</v>
      </c>
      <c r="E24" s="44">
        <f t="shared" ref="E24:E29" si="28">IF(F24="/","/",F24/(1+$AC24/100))</f>
        <v>1841.33463483894</v>
      </c>
      <c r="F24" s="45">
        <v>2075</v>
      </c>
      <c r="G24" s="44">
        <f t="shared" si="17"/>
        <v>1686.04135238264</v>
      </c>
      <c r="H24" s="45">
        <v>1900</v>
      </c>
      <c r="I24" s="44">
        <f t="shared" si="18"/>
        <v>2218.47546366137</v>
      </c>
      <c r="J24" s="45">
        <v>2500</v>
      </c>
      <c r="K24" s="44">
        <f t="shared" si="19"/>
        <v>1774.7803709291</v>
      </c>
      <c r="L24" s="49">
        <v>2000</v>
      </c>
      <c r="M24" s="44">
        <f t="shared" si="20"/>
        <v>2040.99742656846</v>
      </c>
      <c r="N24" s="50">
        <v>2300</v>
      </c>
      <c r="O24" s="44" t="str">
        <f t="shared" si="21"/>
        <v>/</v>
      </c>
      <c r="P24" s="45" t="s">
        <v>29</v>
      </c>
      <c r="Q24" s="44">
        <f t="shared" si="22"/>
        <v>1331.08527819682</v>
      </c>
      <c r="R24" s="45">
        <v>1500</v>
      </c>
      <c r="S24" s="44">
        <f t="shared" si="23"/>
        <v>1419.82429674328</v>
      </c>
      <c r="T24" s="45">
        <v>1600</v>
      </c>
      <c r="U24" s="44">
        <f t="shared" si="24"/>
        <v>1552.93282456296</v>
      </c>
      <c r="V24" s="45">
        <v>1750</v>
      </c>
      <c r="W24" s="44">
        <f t="shared" si="25"/>
        <v>1508.56331528973</v>
      </c>
      <c r="X24" s="45">
        <v>1700</v>
      </c>
      <c r="Y24" s="44" t="str">
        <f t="shared" si="26"/>
        <v>/</v>
      </c>
      <c r="Z24" s="45" t="s">
        <v>29</v>
      </c>
      <c r="AA24" s="44" t="str">
        <f t="shared" si="27"/>
        <v>/</v>
      </c>
      <c r="AB24" s="45" t="s">
        <v>29</v>
      </c>
      <c r="AC24" s="63">
        <v>12.69</v>
      </c>
      <c r="AD24" s="60"/>
    </row>
    <row r="25" customHeight="true" spans="1:30">
      <c r="A25" s="24">
        <f>SUBTOTAL(103,$B$6:B25)</f>
        <v>19</v>
      </c>
      <c r="B25" s="28" t="s">
        <v>53</v>
      </c>
      <c r="C25" s="29" t="s">
        <v>36</v>
      </c>
      <c r="D25" s="33" t="s">
        <v>54</v>
      </c>
      <c r="E25" s="44">
        <f t="shared" si="28"/>
        <v>55.0004436950927</v>
      </c>
      <c r="F25" s="45">
        <v>61.98</v>
      </c>
      <c r="G25" s="44">
        <f t="shared" si="17"/>
        <v>41.7073387168338</v>
      </c>
      <c r="H25" s="45">
        <v>47</v>
      </c>
      <c r="I25" s="44">
        <f t="shared" si="18"/>
        <v>54.1308013133375</v>
      </c>
      <c r="J25" s="45">
        <v>61</v>
      </c>
      <c r="K25" s="44">
        <f t="shared" si="19"/>
        <v>53.2434111278729</v>
      </c>
      <c r="L25" s="49">
        <v>60</v>
      </c>
      <c r="M25" s="44">
        <f t="shared" si="20"/>
        <v>58.5677522406602</v>
      </c>
      <c r="N25" s="50">
        <v>66</v>
      </c>
      <c r="O25" s="44" t="str">
        <f t="shared" si="21"/>
        <v>/</v>
      </c>
      <c r="P25" s="45" t="s">
        <v>29</v>
      </c>
      <c r="Q25" s="44">
        <f t="shared" si="22"/>
        <v>53.2434111278729</v>
      </c>
      <c r="R25" s="45">
        <v>60</v>
      </c>
      <c r="S25" s="44">
        <f t="shared" si="23"/>
        <v>45.256899458692</v>
      </c>
      <c r="T25" s="45">
        <v>51</v>
      </c>
      <c r="U25" s="44">
        <f t="shared" si="24"/>
        <v>44.3695092732274</v>
      </c>
      <c r="V25" s="45">
        <v>50</v>
      </c>
      <c r="W25" s="44">
        <f t="shared" si="25"/>
        <v>53.2434111278729</v>
      </c>
      <c r="X25" s="45">
        <v>60</v>
      </c>
      <c r="Y25" s="44" t="str">
        <f t="shared" si="26"/>
        <v>/</v>
      </c>
      <c r="Z25" s="45" t="s">
        <v>29</v>
      </c>
      <c r="AA25" s="44" t="str">
        <f t="shared" si="27"/>
        <v>/</v>
      </c>
      <c r="AB25" s="45" t="s">
        <v>29</v>
      </c>
      <c r="AC25" s="63">
        <v>12.69</v>
      </c>
      <c r="AD25" s="60"/>
    </row>
    <row r="26" customHeight="true" spans="1:30">
      <c r="A26" s="24">
        <f>SUBTOTAL(103,$B$6:B26)</f>
        <v>20</v>
      </c>
      <c r="B26" s="25" t="s">
        <v>55</v>
      </c>
      <c r="C26" s="29" t="s">
        <v>36</v>
      </c>
      <c r="D26" s="33" t="s">
        <v>52</v>
      </c>
      <c r="E26" s="44">
        <f t="shared" si="28"/>
        <v>1200</v>
      </c>
      <c r="F26" s="45">
        <v>1352.28</v>
      </c>
      <c r="G26" s="44">
        <f t="shared" si="17"/>
        <v>1200</v>
      </c>
      <c r="H26" s="45">
        <v>1352.28</v>
      </c>
      <c r="I26" s="44">
        <f t="shared" si="18"/>
        <v>1193.68178187949</v>
      </c>
      <c r="J26" s="45">
        <v>1345.16</v>
      </c>
      <c r="K26" s="44">
        <f t="shared" si="19"/>
        <v>1064.86822255746</v>
      </c>
      <c r="L26" s="49">
        <v>1200</v>
      </c>
      <c r="M26" s="44">
        <f t="shared" si="20"/>
        <v>1934.51060431272</v>
      </c>
      <c r="N26" s="50">
        <v>2180</v>
      </c>
      <c r="O26" s="44" t="str">
        <f t="shared" si="21"/>
        <v>/</v>
      </c>
      <c r="P26" s="45" t="s">
        <v>29</v>
      </c>
      <c r="Q26" s="44">
        <f t="shared" si="22"/>
        <v>1597.30233383619</v>
      </c>
      <c r="R26" s="45">
        <v>1800</v>
      </c>
      <c r="S26" s="44">
        <f t="shared" si="23"/>
        <v>1197.97675037714</v>
      </c>
      <c r="T26" s="45">
        <v>1350</v>
      </c>
      <c r="U26" s="44">
        <f t="shared" si="24"/>
        <v>1197.97675037714</v>
      </c>
      <c r="V26" s="45">
        <v>1350</v>
      </c>
      <c r="W26" s="44">
        <f t="shared" si="25"/>
        <v>1197.97675037714</v>
      </c>
      <c r="X26" s="45">
        <v>1350</v>
      </c>
      <c r="Y26" s="44" t="str">
        <f t="shared" si="26"/>
        <v>/</v>
      </c>
      <c r="Z26" s="45" t="s">
        <v>29</v>
      </c>
      <c r="AA26" s="44" t="str">
        <f t="shared" si="27"/>
        <v>/</v>
      </c>
      <c r="AB26" s="45" t="s">
        <v>29</v>
      </c>
      <c r="AC26" s="63">
        <v>12.69</v>
      </c>
      <c r="AD26" s="60"/>
    </row>
    <row r="27" customHeight="true" spans="1:30">
      <c r="A27" s="24">
        <f>SUBTOTAL(103,$B$6:B27)</f>
        <v>21</v>
      </c>
      <c r="B27" s="25" t="s">
        <v>56</v>
      </c>
      <c r="C27" s="26"/>
      <c r="D27" s="33" t="s">
        <v>28</v>
      </c>
      <c r="E27" s="44">
        <f t="shared" si="28"/>
        <v>2.29834058035318</v>
      </c>
      <c r="F27" s="45">
        <v>2.59</v>
      </c>
      <c r="G27" s="44">
        <f t="shared" si="17"/>
        <v>2.3604578933357</v>
      </c>
      <c r="H27" s="45">
        <v>2.66</v>
      </c>
      <c r="I27" s="44">
        <f t="shared" si="18"/>
        <v>6.06974886857751</v>
      </c>
      <c r="J27" s="45">
        <v>6.84</v>
      </c>
      <c r="K27" s="44">
        <f t="shared" si="19"/>
        <v>7.09912148371639</v>
      </c>
      <c r="L27" s="49">
        <v>8</v>
      </c>
      <c r="M27" s="44">
        <f t="shared" si="20"/>
        <v>4.88064602005502</v>
      </c>
      <c r="N27" s="50">
        <v>5.5</v>
      </c>
      <c r="O27" s="44" t="str">
        <f t="shared" si="21"/>
        <v>/</v>
      </c>
      <c r="P27" s="45" t="s">
        <v>29</v>
      </c>
      <c r="Q27" s="44">
        <f t="shared" si="22"/>
        <v>4.88064602005502</v>
      </c>
      <c r="R27" s="45">
        <v>5.5</v>
      </c>
      <c r="S27" s="44">
        <f t="shared" si="23"/>
        <v>3.19460466767238</v>
      </c>
      <c r="T27" s="45">
        <v>3.6</v>
      </c>
      <c r="U27" s="44">
        <f t="shared" si="24"/>
        <v>2.92838761203301</v>
      </c>
      <c r="V27" s="45">
        <v>3.3</v>
      </c>
      <c r="W27" s="44">
        <f t="shared" si="25"/>
        <v>2.3604578933357</v>
      </c>
      <c r="X27" s="45">
        <v>2.66</v>
      </c>
      <c r="Y27" s="44" t="str">
        <f t="shared" si="26"/>
        <v>/</v>
      </c>
      <c r="Z27" s="45" t="s">
        <v>29</v>
      </c>
      <c r="AA27" s="44" t="str">
        <f t="shared" si="27"/>
        <v>/</v>
      </c>
      <c r="AB27" s="45" t="s">
        <v>29</v>
      </c>
      <c r="AC27" s="63">
        <v>12.69</v>
      </c>
      <c r="AD27" s="60"/>
    </row>
    <row r="28" s="2" customFormat="true" customHeight="true" spans="1:259">
      <c r="A28" s="35" t="s">
        <v>57</v>
      </c>
      <c r="B28" s="31"/>
      <c r="C28" s="32"/>
      <c r="D28" s="31"/>
      <c r="E28" s="31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31"/>
      <c r="T28" s="46"/>
      <c r="U28" s="31"/>
      <c r="V28" s="46"/>
      <c r="W28" s="31"/>
      <c r="X28" s="46"/>
      <c r="Y28" s="31"/>
      <c r="Z28" s="46"/>
      <c r="AA28" s="31"/>
      <c r="AB28" s="46"/>
      <c r="AC28" s="31"/>
      <c r="AD28" s="60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68"/>
      <c r="IJ28" s="68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68"/>
      <c r="IX28" s="68"/>
      <c r="IY28" s="68"/>
    </row>
    <row r="29" s="2" customFormat="true" customHeight="true" spans="1:189">
      <c r="A29" s="24">
        <f>SUBTOTAL(103,$B$6:B29)</f>
        <v>22</v>
      </c>
      <c r="B29" s="28" t="s">
        <v>58</v>
      </c>
      <c r="C29" s="29" t="s">
        <v>59</v>
      </c>
      <c r="D29" s="33" t="s">
        <v>52</v>
      </c>
      <c r="E29" s="44">
        <f t="shared" si="28"/>
        <v>1959.99645043926</v>
      </c>
      <c r="F29" s="45">
        <v>2208.72</v>
      </c>
      <c r="G29" s="44">
        <f t="shared" ref="G29:K29" si="29">IF(H29="/","/",H29/(1+$AC29/100))</f>
        <v>2000</v>
      </c>
      <c r="H29" s="44">
        <v>2253.8</v>
      </c>
      <c r="I29" s="44">
        <f t="shared" si="29"/>
        <v>2041.13940899814</v>
      </c>
      <c r="J29" s="45">
        <v>2300.16</v>
      </c>
      <c r="K29" s="44">
        <f t="shared" si="29"/>
        <v>2395.95350075428</v>
      </c>
      <c r="L29" s="45">
        <v>2700</v>
      </c>
      <c r="M29" s="44">
        <f t="shared" ref="M29:Q29" si="30">IF(N29="/","/",N29/(1+$AC29/100))</f>
        <v>2395.95350075428</v>
      </c>
      <c r="N29" s="50">
        <v>2700</v>
      </c>
      <c r="O29" s="44" t="str">
        <f t="shared" si="30"/>
        <v>/</v>
      </c>
      <c r="P29" s="45" t="s">
        <v>29</v>
      </c>
      <c r="Q29" s="44">
        <f t="shared" si="30"/>
        <v>1686.04135238264</v>
      </c>
      <c r="R29" s="50">
        <v>1900</v>
      </c>
      <c r="S29" s="44">
        <f t="shared" ref="S29:W29" si="31">IF(T29="/","/",T29/(1+$AC29/100))</f>
        <v>2040.99742656846</v>
      </c>
      <c r="T29" s="45">
        <v>2300</v>
      </c>
      <c r="U29" s="44">
        <f t="shared" si="31"/>
        <v>2009.9387700772</v>
      </c>
      <c r="V29" s="45">
        <v>2265</v>
      </c>
      <c r="W29" s="44">
        <f t="shared" si="31"/>
        <v>1952.25840802201</v>
      </c>
      <c r="X29" s="45">
        <v>2200</v>
      </c>
      <c r="Y29" s="44" t="str">
        <f>IF(Z29="/","/",Z29/(1+$AC29/100))</f>
        <v>/</v>
      </c>
      <c r="Z29" s="45" t="s">
        <v>29</v>
      </c>
      <c r="AA29" s="44" t="str">
        <f>IF(AB29="/","/",AB29/(1+$AC29/100))</f>
        <v>/</v>
      </c>
      <c r="AB29" s="45" t="s">
        <v>29</v>
      </c>
      <c r="AC29" s="63">
        <v>12.69</v>
      </c>
      <c r="AD29" s="60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68"/>
      <c r="FR29" s="68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68"/>
      <c r="GF29" s="68"/>
      <c r="GG29" s="68"/>
    </row>
    <row r="30" s="2" customFormat="true" customHeight="true" spans="1:189">
      <c r="A30" s="24">
        <f>SUBTOTAL(103,$B$6:B30)</f>
        <v>23</v>
      </c>
      <c r="B30" s="28" t="s">
        <v>58</v>
      </c>
      <c r="C30" s="29" t="s">
        <v>60</v>
      </c>
      <c r="D30" s="33" t="s">
        <v>52</v>
      </c>
      <c r="E30" s="44">
        <f t="shared" ref="E30:E36" si="32">IF(F30="/","/",F30/(1+$AC30/100))</f>
        <v>1930.00266217056</v>
      </c>
      <c r="F30" s="45">
        <v>2174.92</v>
      </c>
      <c r="G30" s="44">
        <f t="shared" ref="G30:G36" si="33">IF(H30="/","/",H30/(1+$AC30/100))</f>
        <v>1959.99645043926</v>
      </c>
      <c r="H30" s="44">
        <v>2208.72</v>
      </c>
      <c r="I30" s="44">
        <f t="shared" ref="I30:I36" si="34">IF(J30="/","/",J30/(1+$AC30/100))</f>
        <v>1961.7091134972</v>
      </c>
      <c r="J30" s="45">
        <v>2210.65</v>
      </c>
      <c r="K30" s="44" t="str">
        <f t="shared" ref="K30:K36" si="35">IF(L30="/","/",L30/(1+$AC30/100))</f>
        <v>/</v>
      </c>
      <c r="L30" s="45" t="s">
        <v>29</v>
      </c>
      <c r="M30" s="44">
        <f t="shared" ref="M30:M36" si="36">IF(N30="/","/",N30/(1+$AC30/100))</f>
        <v>2262.8449729346</v>
      </c>
      <c r="N30" s="50">
        <v>2550</v>
      </c>
      <c r="O30" s="44" t="str">
        <f t="shared" ref="O30:O36" si="37">IF(P30="/","/",P30/(1+$AC30/100))</f>
        <v>/</v>
      </c>
      <c r="P30" s="45" t="s">
        <v>29</v>
      </c>
      <c r="Q30" s="44">
        <f t="shared" ref="Q30:Q36" si="38">IF(R30="/","/",R30/(1+$AC30/100))</f>
        <v>1597.30233383619</v>
      </c>
      <c r="R30" s="50">
        <v>1800</v>
      </c>
      <c r="S30" s="44">
        <f t="shared" ref="S30:S36" si="39">IF(T30="/","/",T30/(1+$AC30/100))</f>
        <v>1863.51938947555</v>
      </c>
      <c r="T30" s="45">
        <v>2100</v>
      </c>
      <c r="U30" s="44">
        <f t="shared" ref="U30:U36" si="40">IF(V30="/","/",V30/(1+$AC30/100))</f>
        <v>1895.46543615228</v>
      </c>
      <c r="V30" s="45">
        <v>2136</v>
      </c>
      <c r="W30" s="44">
        <f t="shared" ref="W30:W36" si="41">IF(X30="/","/",X30/(1+$AC30/100))</f>
        <v>1863.51938947555</v>
      </c>
      <c r="X30" s="45">
        <v>2100</v>
      </c>
      <c r="Y30" s="44" t="str">
        <f t="shared" ref="Y30:Y36" si="42">IF(Z30="/","/",Z30/(1+$AC30/100))</f>
        <v>/</v>
      </c>
      <c r="Z30" s="45" t="s">
        <v>29</v>
      </c>
      <c r="AA30" s="44" t="str">
        <f t="shared" ref="AA30:AA36" si="43">IF(AB30="/","/",AB30/(1+$AC30/100))</f>
        <v>/</v>
      </c>
      <c r="AB30" s="45" t="s">
        <v>29</v>
      </c>
      <c r="AC30" s="63">
        <v>12.69</v>
      </c>
      <c r="AD30" s="60" t="s">
        <v>61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68"/>
      <c r="FR30" s="68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68"/>
      <c r="GF30" s="68"/>
      <c r="GG30" s="68"/>
    </row>
    <row r="31" s="2" customFormat="true" customHeight="true" spans="1:189">
      <c r="A31" s="24">
        <f>SUBTOTAL(103,$B$6:B31)</f>
        <v>24</v>
      </c>
      <c r="B31" s="28" t="s">
        <v>62</v>
      </c>
      <c r="C31" s="29" t="s">
        <v>63</v>
      </c>
      <c r="D31" s="33" t="s">
        <v>52</v>
      </c>
      <c r="E31" s="44">
        <f t="shared" si="32"/>
        <v>2100</v>
      </c>
      <c r="F31" s="45">
        <v>2366.49</v>
      </c>
      <c r="G31" s="44">
        <f t="shared" si="33"/>
        <v>1900</v>
      </c>
      <c r="H31" s="44">
        <v>2141.11</v>
      </c>
      <c r="I31" s="44">
        <f t="shared" si="34"/>
        <v>2654.18404472447</v>
      </c>
      <c r="J31" s="45">
        <v>2991</v>
      </c>
      <c r="K31" s="44">
        <f t="shared" si="35"/>
        <v>2839.64859348656</v>
      </c>
      <c r="L31" s="45">
        <v>3200</v>
      </c>
      <c r="M31" s="44">
        <f t="shared" si="36"/>
        <v>2395.95350075428</v>
      </c>
      <c r="N31" s="50">
        <v>2700</v>
      </c>
      <c r="O31" s="44">
        <f t="shared" si="37"/>
        <v>1508.56331528973</v>
      </c>
      <c r="P31" s="45">
        <v>1700</v>
      </c>
      <c r="Q31" s="44">
        <f t="shared" si="38"/>
        <v>1597.30233383619</v>
      </c>
      <c r="R31" s="50">
        <v>1800</v>
      </c>
      <c r="S31" s="44">
        <f t="shared" si="39"/>
        <v>2040.99742656846</v>
      </c>
      <c r="T31" s="45">
        <v>2300</v>
      </c>
      <c r="U31" s="44">
        <f t="shared" si="40"/>
        <v>1375.45478747005</v>
      </c>
      <c r="V31" s="45">
        <v>1550</v>
      </c>
      <c r="W31" s="44">
        <f t="shared" si="41"/>
        <v>2200</v>
      </c>
      <c r="X31" s="45">
        <v>2479.18</v>
      </c>
      <c r="Y31" s="44" t="str">
        <f t="shared" si="42"/>
        <v>/</v>
      </c>
      <c r="Z31" s="45" t="s">
        <v>29</v>
      </c>
      <c r="AA31" s="44" t="str">
        <f t="shared" si="43"/>
        <v>/</v>
      </c>
      <c r="AB31" s="45" t="s">
        <v>29</v>
      </c>
      <c r="AC31" s="63">
        <v>12.69</v>
      </c>
      <c r="AD31" s="60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68"/>
      <c r="FR31" s="68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68"/>
      <c r="GF31" s="68"/>
      <c r="GG31" s="68"/>
    </row>
    <row r="32" s="2" customFormat="true" customHeight="true" spans="1:189">
      <c r="A32" s="24">
        <f>SUBTOTAL(103,$B$6:B32)</f>
        <v>25</v>
      </c>
      <c r="B32" s="28" t="s">
        <v>62</v>
      </c>
      <c r="C32" s="29" t="s">
        <v>60</v>
      </c>
      <c r="D32" s="33" t="s">
        <v>52</v>
      </c>
      <c r="E32" s="44">
        <f t="shared" si="32"/>
        <v>1415.59144555861</v>
      </c>
      <c r="F32" s="45">
        <v>1595.23</v>
      </c>
      <c r="G32" s="44">
        <f t="shared" si="33"/>
        <v>1415.59144555861</v>
      </c>
      <c r="H32" s="44">
        <v>1595.23</v>
      </c>
      <c r="I32" s="44" t="str">
        <f t="shared" si="34"/>
        <v>/</v>
      </c>
      <c r="J32" s="45" t="s">
        <v>29</v>
      </c>
      <c r="K32" s="44" t="str">
        <f t="shared" si="35"/>
        <v>/</v>
      </c>
      <c r="L32" s="45" t="s">
        <v>29</v>
      </c>
      <c r="M32" s="44">
        <f t="shared" si="36"/>
        <v>2262.8449729346</v>
      </c>
      <c r="N32" s="45">
        <v>2550</v>
      </c>
      <c r="O32" s="44" t="str">
        <f t="shared" si="37"/>
        <v>/</v>
      </c>
      <c r="P32" s="45" t="s">
        <v>29</v>
      </c>
      <c r="Q32" s="44" t="str">
        <f t="shared" si="38"/>
        <v>/</v>
      </c>
      <c r="R32" s="50" t="s">
        <v>29</v>
      </c>
      <c r="S32" s="44" t="str">
        <f t="shared" si="39"/>
        <v>/</v>
      </c>
      <c r="T32" s="45" t="s">
        <v>29</v>
      </c>
      <c r="U32" s="44">
        <f t="shared" si="40"/>
        <v>1242.34625965037</v>
      </c>
      <c r="V32" s="45">
        <v>1400</v>
      </c>
      <c r="W32" s="44" t="str">
        <f t="shared" si="41"/>
        <v>/</v>
      </c>
      <c r="X32" s="45" t="s">
        <v>29</v>
      </c>
      <c r="Y32" s="44" t="str">
        <f t="shared" si="42"/>
        <v>/</v>
      </c>
      <c r="Z32" s="45" t="s">
        <v>29</v>
      </c>
      <c r="AA32" s="44" t="str">
        <f t="shared" si="43"/>
        <v>/</v>
      </c>
      <c r="AB32" s="45" t="s">
        <v>29</v>
      </c>
      <c r="AC32" s="63">
        <v>12.69</v>
      </c>
      <c r="AD32" s="60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68"/>
      <c r="FR32" s="68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68"/>
      <c r="GF32" s="68"/>
      <c r="GG32" s="68"/>
    </row>
    <row r="33" s="2" customFormat="true" customHeight="true" spans="1:189">
      <c r="A33" s="24">
        <f>SUBTOTAL(103,$B$6:B33)</f>
        <v>26</v>
      </c>
      <c r="B33" s="28" t="s">
        <v>62</v>
      </c>
      <c r="C33" s="29" t="s">
        <v>64</v>
      </c>
      <c r="D33" s="33" t="s">
        <v>52</v>
      </c>
      <c r="E33" s="44">
        <f t="shared" si="32"/>
        <v>1309.38858816221</v>
      </c>
      <c r="F33" s="45">
        <v>1475.55</v>
      </c>
      <c r="G33" s="44">
        <f t="shared" si="33"/>
        <v>1309.38858816221</v>
      </c>
      <c r="H33" s="44">
        <v>1475.55</v>
      </c>
      <c r="I33" s="44" t="str">
        <f t="shared" si="34"/>
        <v>/</v>
      </c>
      <c r="J33" s="45" t="s">
        <v>29</v>
      </c>
      <c r="K33" s="44" t="str">
        <f t="shared" si="35"/>
        <v>/</v>
      </c>
      <c r="L33" s="45" t="s">
        <v>29</v>
      </c>
      <c r="M33" s="44">
        <f t="shared" si="36"/>
        <v>2040.99742656846</v>
      </c>
      <c r="N33" s="45">
        <v>2300</v>
      </c>
      <c r="O33" s="44" t="str">
        <f t="shared" si="37"/>
        <v>/</v>
      </c>
      <c r="P33" s="45" t="s">
        <v>29</v>
      </c>
      <c r="Q33" s="44" t="str">
        <f t="shared" si="38"/>
        <v>/</v>
      </c>
      <c r="R33" s="50" t="s">
        <v>29</v>
      </c>
      <c r="S33" s="44" t="str">
        <f t="shared" si="39"/>
        <v>/</v>
      </c>
      <c r="T33" s="45" t="s">
        <v>29</v>
      </c>
      <c r="U33" s="44">
        <f t="shared" si="40"/>
        <v>1197.97675037714</v>
      </c>
      <c r="V33" s="45">
        <v>1350</v>
      </c>
      <c r="W33" s="44" t="str">
        <f t="shared" si="41"/>
        <v>/</v>
      </c>
      <c r="X33" s="45" t="s">
        <v>29</v>
      </c>
      <c r="Y33" s="44" t="str">
        <f t="shared" si="42"/>
        <v>/</v>
      </c>
      <c r="Z33" s="45" t="s">
        <v>29</v>
      </c>
      <c r="AA33" s="44" t="str">
        <f t="shared" si="43"/>
        <v>/</v>
      </c>
      <c r="AB33" s="45" t="s">
        <v>29</v>
      </c>
      <c r="AC33" s="63">
        <v>12.69</v>
      </c>
      <c r="AD33" s="60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68"/>
      <c r="FR33" s="68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68"/>
      <c r="GF33" s="68"/>
      <c r="GG33" s="68"/>
    </row>
    <row r="34" s="3" customFormat="true" customHeight="true" spans="1:276">
      <c r="A34" s="24">
        <f>SUBTOTAL(103,$B$6:B34)</f>
        <v>27</v>
      </c>
      <c r="B34" s="28" t="s">
        <v>65</v>
      </c>
      <c r="C34" s="29" t="s">
        <v>66</v>
      </c>
      <c r="D34" s="33" t="s">
        <v>52</v>
      </c>
      <c r="E34" s="44">
        <f t="shared" si="32"/>
        <v>1495.70503150235</v>
      </c>
      <c r="F34" s="45">
        <v>1685.51</v>
      </c>
      <c r="G34" s="44">
        <f t="shared" si="33"/>
        <v>1495.70503150235</v>
      </c>
      <c r="H34" s="44">
        <v>1685.51</v>
      </c>
      <c r="I34" s="44" t="str">
        <f t="shared" si="34"/>
        <v>/</v>
      </c>
      <c r="J34" s="45" t="s">
        <v>29</v>
      </c>
      <c r="K34" s="44">
        <f t="shared" si="35"/>
        <v>1686.04135238264</v>
      </c>
      <c r="L34" s="45">
        <v>1900</v>
      </c>
      <c r="M34" s="44">
        <f t="shared" si="36"/>
        <v>1597.30233383619</v>
      </c>
      <c r="N34" s="45">
        <v>1800</v>
      </c>
      <c r="O34" s="44" t="str">
        <f t="shared" si="37"/>
        <v>/</v>
      </c>
      <c r="P34" s="45" t="s">
        <v>29</v>
      </c>
      <c r="Q34" s="44" t="str">
        <f t="shared" si="38"/>
        <v>/</v>
      </c>
      <c r="R34" s="50" t="s">
        <v>29</v>
      </c>
      <c r="S34" s="44" t="str">
        <f t="shared" si="39"/>
        <v>/</v>
      </c>
      <c r="T34" s="45" t="s">
        <v>29</v>
      </c>
      <c r="U34" s="44">
        <f t="shared" si="40"/>
        <v>2129.73644511492</v>
      </c>
      <c r="V34" s="45">
        <v>2400</v>
      </c>
      <c r="W34" s="44" t="str">
        <f t="shared" si="41"/>
        <v>/</v>
      </c>
      <c r="X34" s="45" t="s">
        <v>29</v>
      </c>
      <c r="Y34" s="44" t="str">
        <f t="shared" si="42"/>
        <v>/</v>
      </c>
      <c r="Z34" s="45" t="s">
        <v>29</v>
      </c>
      <c r="AA34" s="44" t="str">
        <f t="shared" si="43"/>
        <v>/</v>
      </c>
      <c r="AB34" s="45" t="s">
        <v>29</v>
      </c>
      <c r="AC34" s="63">
        <v>12.69</v>
      </c>
      <c r="AD34" s="66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9"/>
      <c r="FR34" s="69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9"/>
      <c r="GF34" s="69"/>
      <c r="GG34" s="69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  <c r="IX34" s="67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70"/>
      <c r="JN34" s="70"/>
      <c r="JO34" s="70"/>
      <c r="JP34" s="70"/>
    </row>
    <row r="35" s="3" customFormat="true" customHeight="true" spans="1:276">
      <c r="A35" s="24">
        <f>SUBTOTAL(103,$B$6:B35)</f>
        <v>28</v>
      </c>
      <c r="B35" s="28" t="s">
        <v>65</v>
      </c>
      <c r="C35" s="29" t="s">
        <v>67</v>
      </c>
      <c r="D35" s="33" t="s">
        <v>52</v>
      </c>
      <c r="E35" s="44">
        <f t="shared" si="32"/>
        <v>1730.00266217056</v>
      </c>
      <c r="F35" s="45">
        <v>1949.54</v>
      </c>
      <c r="G35" s="44">
        <f t="shared" si="33"/>
        <v>1464.19380601651</v>
      </c>
      <c r="H35" s="44">
        <v>1650</v>
      </c>
      <c r="I35" s="44">
        <f t="shared" si="34"/>
        <v>2823.67557014819</v>
      </c>
      <c r="J35" s="45">
        <v>3182</v>
      </c>
      <c r="K35" s="44">
        <f t="shared" si="35"/>
        <v>1952.25840802201</v>
      </c>
      <c r="L35" s="45">
        <v>2200</v>
      </c>
      <c r="M35" s="44">
        <f t="shared" si="36"/>
        <v>2129.73644511492</v>
      </c>
      <c r="N35" s="50">
        <v>2400</v>
      </c>
      <c r="O35" s="44">
        <f t="shared" si="37"/>
        <v>2422.68169314047</v>
      </c>
      <c r="P35" s="45">
        <v>2730.12</v>
      </c>
      <c r="Q35" s="44" t="str">
        <f t="shared" si="38"/>
        <v>/</v>
      </c>
      <c r="R35" s="50" t="s">
        <v>29</v>
      </c>
      <c r="S35" s="44">
        <f t="shared" si="39"/>
        <v>1552.93282456296</v>
      </c>
      <c r="T35" s="45">
        <v>1750</v>
      </c>
      <c r="U35" s="44">
        <f t="shared" si="40"/>
        <v>2117.31298251841</v>
      </c>
      <c r="V35" s="45">
        <v>2386</v>
      </c>
      <c r="W35" s="44">
        <f t="shared" si="41"/>
        <v>1419.82429674328</v>
      </c>
      <c r="X35" s="45">
        <v>1600</v>
      </c>
      <c r="Y35" s="44" t="str">
        <f t="shared" si="42"/>
        <v>/</v>
      </c>
      <c r="Z35" s="45" t="s">
        <v>29</v>
      </c>
      <c r="AA35" s="44" t="str">
        <f t="shared" si="43"/>
        <v>/</v>
      </c>
      <c r="AB35" s="45" t="s">
        <v>29</v>
      </c>
      <c r="AC35" s="63">
        <v>12.69</v>
      </c>
      <c r="AD35" s="66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9"/>
      <c r="FR35" s="69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9"/>
      <c r="GF35" s="69"/>
      <c r="GG35" s="69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  <c r="IX35" s="67"/>
      <c r="IY35" s="67"/>
      <c r="IZ35" s="67"/>
      <c r="JA35" s="67"/>
      <c r="JB35" s="67"/>
      <c r="JC35" s="67"/>
      <c r="JD35" s="67"/>
      <c r="JE35" s="67"/>
      <c r="JF35" s="67"/>
      <c r="JG35" s="67"/>
      <c r="JH35" s="67"/>
      <c r="JI35" s="67"/>
      <c r="JJ35" s="67"/>
      <c r="JK35" s="67"/>
      <c r="JL35" s="67"/>
      <c r="JM35" s="70"/>
      <c r="JN35" s="70"/>
      <c r="JO35" s="70"/>
      <c r="JP35" s="70"/>
    </row>
    <row r="36" s="2" customFormat="true" customHeight="true" spans="1:272">
      <c r="A36" s="24">
        <f>SUBTOTAL(103,$B$6:B36)</f>
        <v>29</v>
      </c>
      <c r="B36" s="28" t="s">
        <v>68</v>
      </c>
      <c r="C36" s="29" t="s">
        <v>67</v>
      </c>
      <c r="D36" s="33" t="s">
        <v>52</v>
      </c>
      <c r="E36" s="44">
        <f t="shared" si="32"/>
        <v>1600</v>
      </c>
      <c r="F36" s="45">
        <v>1803.04</v>
      </c>
      <c r="G36" s="44">
        <f t="shared" si="33"/>
        <v>1419.82429674328</v>
      </c>
      <c r="H36" s="44">
        <v>1600</v>
      </c>
      <c r="I36" s="44">
        <f t="shared" si="34"/>
        <v>1804.95163723489</v>
      </c>
      <c r="J36" s="45">
        <v>2034</v>
      </c>
      <c r="K36" s="44">
        <f t="shared" si="35"/>
        <v>1597.30233383619</v>
      </c>
      <c r="L36" s="45">
        <v>1800</v>
      </c>
      <c r="M36" s="44">
        <f t="shared" si="36"/>
        <v>1804.95163723489</v>
      </c>
      <c r="N36" s="50">
        <v>2034</v>
      </c>
      <c r="O36" s="44" t="str">
        <f t="shared" si="37"/>
        <v>/</v>
      </c>
      <c r="P36" s="45" t="s">
        <v>29</v>
      </c>
      <c r="Q36" s="44">
        <f t="shared" si="38"/>
        <v>1331.08527819682</v>
      </c>
      <c r="R36" s="50">
        <v>1500</v>
      </c>
      <c r="S36" s="44">
        <f t="shared" si="39"/>
        <v>1508.56331528973</v>
      </c>
      <c r="T36" s="45">
        <v>1700</v>
      </c>
      <c r="U36" s="44">
        <f t="shared" si="40"/>
        <v>2163.45727216257</v>
      </c>
      <c r="V36" s="45">
        <v>2438</v>
      </c>
      <c r="W36" s="44">
        <f t="shared" si="41"/>
        <v>1508.56331528973</v>
      </c>
      <c r="X36" s="45">
        <v>1700</v>
      </c>
      <c r="Y36" s="44" t="str">
        <f t="shared" si="42"/>
        <v>/</v>
      </c>
      <c r="Z36" s="45" t="s">
        <v>29</v>
      </c>
      <c r="AA36" s="44" t="str">
        <f t="shared" si="43"/>
        <v>/</v>
      </c>
      <c r="AB36" s="45" t="s">
        <v>29</v>
      </c>
      <c r="AC36" s="63">
        <v>12.69</v>
      </c>
      <c r="AD36" s="60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68"/>
      <c r="FR36" s="68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68"/>
      <c r="GF36" s="68"/>
      <c r="GG36" s="68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</row>
    <row r="37" customHeight="true" spans="1:30">
      <c r="A37" s="35" t="s">
        <v>69</v>
      </c>
      <c r="B37" s="31"/>
      <c r="C37" s="32"/>
      <c r="D37" s="31"/>
      <c r="E37" s="31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31"/>
      <c r="T37" s="46"/>
      <c r="U37" s="31"/>
      <c r="V37" s="46"/>
      <c r="W37" s="31"/>
      <c r="X37" s="46"/>
      <c r="Y37" s="31"/>
      <c r="Z37" s="46"/>
      <c r="AA37" s="31"/>
      <c r="AB37" s="46"/>
      <c r="AC37" s="31"/>
      <c r="AD37" s="60"/>
    </row>
    <row r="38" customHeight="true" spans="1:30">
      <c r="A38" s="24">
        <f>SUBTOTAL(103,$B$6:B38)</f>
        <v>30</v>
      </c>
      <c r="B38" s="25" t="s">
        <v>70</v>
      </c>
      <c r="C38" s="26" t="s">
        <v>71</v>
      </c>
      <c r="D38" s="27" t="s">
        <v>45</v>
      </c>
      <c r="E38" s="44">
        <f>IF(F38="/","/",F38/(1+$AC38/100))</f>
        <v>3993.25583459047</v>
      </c>
      <c r="F38" s="47">
        <v>4500</v>
      </c>
      <c r="G38" s="44">
        <f t="shared" ref="G38:K38" si="44">IF(H38="/","/",H38/(1+$AC38/100))</f>
        <v>4658.79847368888</v>
      </c>
      <c r="H38" s="48">
        <v>5250</v>
      </c>
      <c r="I38" s="44">
        <f t="shared" si="44"/>
        <v>5634.92767769988</v>
      </c>
      <c r="J38" s="48">
        <v>6350</v>
      </c>
      <c r="K38" s="44">
        <f t="shared" si="44"/>
        <v>4081.99485313692</v>
      </c>
      <c r="L38" s="48">
        <v>4600</v>
      </c>
      <c r="M38" s="44">
        <f t="shared" ref="M38:Q38" si="45">IF(N38="/","/",N38/(1+$AC38/100))</f>
        <v>4188.48167539267</v>
      </c>
      <c r="N38" s="51">
        <v>4720</v>
      </c>
      <c r="O38" s="44">
        <f t="shared" si="45"/>
        <v>3833.52560120685</v>
      </c>
      <c r="P38" s="48">
        <v>4320</v>
      </c>
      <c r="Q38" s="44">
        <f t="shared" si="45"/>
        <v>5102.49356642116</v>
      </c>
      <c r="R38" s="48">
        <v>5750</v>
      </c>
      <c r="S38" s="44">
        <f t="shared" ref="S38:W38" si="46">IF(T38="/","/",T38/(1+$AC38/100))</f>
        <v>4880.64602005502</v>
      </c>
      <c r="T38" s="48">
        <v>5500</v>
      </c>
      <c r="U38" s="44">
        <f t="shared" si="46"/>
        <v>4436.95092732274</v>
      </c>
      <c r="V38" s="48">
        <v>5000</v>
      </c>
      <c r="W38" s="44">
        <f t="shared" si="46"/>
        <v>4791.90700150856</v>
      </c>
      <c r="X38" s="48">
        <v>5400</v>
      </c>
      <c r="Y38" s="44">
        <f>IF(Z38="/","/",Z38/(1+$AC38/100))</f>
        <v>3860.14730677079</v>
      </c>
      <c r="Z38" s="48">
        <v>4350</v>
      </c>
      <c r="AA38" s="44">
        <f>IF(AB38="/","/",AB38/(1+$AC38/100))</f>
        <v>5634.92767769988</v>
      </c>
      <c r="AB38" s="48">
        <v>6350</v>
      </c>
      <c r="AC38" s="27">
        <v>12.69</v>
      </c>
      <c r="AD38" s="60"/>
    </row>
    <row r="39" customHeight="true" spans="1:30">
      <c r="A39" s="24">
        <f>SUBTOTAL(103,$B$6:B39)</f>
        <v>31</v>
      </c>
      <c r="B39" s="25" t="s">
        <v>70</v>
      </c>
      <c r="C39" s="26" t="s">
        <v>72</v>
      </c>
      <c r="D39" s="27" t="s">
        <v>45</v>
      </c>
      <c r="E39" s="44">
        <f t="shared" ref="E39:E52" si="47">IF(F39="/","/",F39/(1+$AC39/100))</f>
        <v>4081.99485313692</v>
      </c>
      <c r="F39" s="47">
        <v>4600</v>
      </c>
      <c r="G39" s="44">
        <f t="shared" ref="G39:G52" si="48">IF(H39="/","/",H39/(1+$AC39/100))</f>
        <v>4658.79847368888</v>
      </c>
      <c r="H39" s="48">
        <v>5250</v>
      </c>
      <c r="I39" s="44">
        <f t="shared" ref="I39:I52" si="49">IF(J39="/","/",J39/(1+$AC39/100))</f>
        <v>5634.92767769988</v>
      </c>
      <c r="J39" s="48">
        <v>6350</v>
      </c>
      <c r="K39" s="44">
        <f t="shared" ref="K39:K52" si="50">IF(L39="/","/",L39/(1+$AC39/100))</f>
        <v>4081.99485313692</v>
      </c>
      <c r="L39" s="48">
        <v>4600</v>
      </c>
      <c r="M39" s="44">
        <f t="shared" ref="M39:M52" si="51">IF(N39="/","/",N39/(1+$AC39/100))</f>
        <v>4055.37314757299</v>
      </c>
      <c r="N39" s="51">
        <v>4570</v>
      </c>
      <c r="O39" s="44" t="str">
        <f t="shared" ref="O39:O52" si="52">IF(P39="/","/",P39/(1+$AC39/100))</f>
        <v>/</v>
      </c>
      <c r="P39" s="48" t="s">
        <v>29</v>
      </c>
      <c r="Q39" s="44">
        <f t="shared" ref="Q39:Q52" si="53">IF(R39="/","/",R39/(1+$AC39/100))</f>
        <v>5102.49356642116</v>
      </c>
      <c r="R39" s="48">
        <v>5750</v>
      </c>
      <c r="S39" s="44">
        <f t="shared" ref="S39:S52" si="54">IF(T39="/","/",T39/(1+$AC39/100))</f>
        <v>4969.38503860147</v>
      </c>
      <c r="T39" s="48">
        <v>5600</v>
      </c>
      <c r="U39" s="44">
        <f t="shared" ref="U39:U52" si="55">IF(V39="/","/",V39/(1+$AC39/100))</f>
        <v>4436.95092732274</v>
      </c>
      <c r="V39" s="48">
        <v>5000</v>
      </c>
      <c r="W39" s="44">
        <f t="shared" ref="W39:W52" si="56">IF(X39="/","/",X39/(1+$AC39/100))</f>
        <v>4791.90700150856</v>
      </c>
      <c r="X39" s="48">
        <v>5400</v>
      </c>
      <c r="Y39" s="44">
        <f t="shared" ref="Y39:Y52" si="57">IF(Z39="/","/",Z39/(1+$AC39/100))</f>
        <v>3860.14730677079</v>
      </c>
      <c r="Z39" s="48">
        <v>4350</v>
      </c>
      <c r="AA39" s="44">
        <f t="shared" ref="AA39:AA52" si="58">IF(AB39="/","/",AB39/(1+$AC39/100))</f>
        <v>5634.92767769988</v>
      </c>
      <c r="AB39" s="48">
        <v>6350</v>
      </c>
      <c r="AC39" s="27">
        <v>12.69</v>
      </c>
      <c r="AD39" s="60"/>
    </row>
    <row r="40" customHeight="true" spans="1:30">
      <c r="A40" s="24">
        <f>SUBTOTAL(103,$B$6:B40)</f>
        <v>32</v>
      </c>
      <c r="B40" s="25" t="s">
        <v>73</v>
      </c>
      <c r="C40" s="29" t="s">
        <v>74</v>
      </c>
      <c r="D40" s="27" t="s">
        <v>45</v>
      </c>
      <c r="E40" s="44">
        <f t="shared" si="47"/>
        <v>4170.73387168338</v>
      </c>
      <c r="F40" s="47">
        <v>4700</v>
      </c>
      <c r="G40" s="44">
        <f t="shared" si="48"/>
        <v>4037.6253438637</v>
      </c>
      <c r="H40" s="48">
        <v>4550</v>
      </c>
      <c r="I40" s="44">
        <f t="shared" si="49"/>
        <v>5634.92767769988</v>
      </c>
      <c r="J40" s="48">
        <v>6350</v>
      </c>
      <c r="K40" s="44">
        <f t="shared" si="50"/>
        <v>4081.99485313692</v>
      </c>
      <c r="L40" s="48">
        <v>4600</v>
      </c>
      <c r="M40" s="44" t="str">
        <f t="shared" si="51"/>
        <v>/</v>
      </c>
      <c r="N40" s="51" t="s">
        <v>29</v>
      </c>
      <c r="O40" s="44">
        <f t="shared" si="52"/>
        <v>3727.0387789511</v>
      </c>
      <c r="P40" s="48">
        <v>4200</v>
      </c>
      <c r="Q40" s="44">
        <f t="shared" si="53"/>
        <v>5058.12405714793</v>
      </c>
      <c r="R40" s="48">
        <v>5700</v>
      </c>
      <c r="S40" s="44">
        <f t="shared" si="54"/>
        <v>4969.38503860147</v>
      </c>
      <c r="T40" s="48">
        <v>5600</v>
      </c>
      <c r="U40" s="44" t="str">
        <f t="shared" si="55"/>
        <v>/</v>
      </c>
      <c r="V40" s="44" t="s">
        <v>29</v>
      </c>
      <c r="W40" s="44">
        <f t="shared" si="56"/>
        <v>4215.10338095661</v>
      </c>
      <c r="X40" s="48">
        <v>4750</v>
      </c>
      <c r="Y40" s="44">
        <f t="shared" si="57"/>
        <v>3948.88632531724</v>
      </c>
      <c r="Z40" s="48">
        <v>4450</v>
      </c>
      <c r="AA40" s="44">
        <f t="shared" si="58"/>
        <v>5634.92767769988</v>
      </c>
      <c r="AB40" s="48">
        <v>6350</v>
      </c>
      <c r="AC40" s="27">
        <v>12.69</v>
      </c>
      <c r="AD40" s="60"/>
    </row>
    <row r="41" customHeight="true" spans="1:30">
      <c r="A41" s="24">
        <f>SUBTOTAL(103,$B$6:B41)</f>
        <v>33</v>
      </c>
      <c r="B41" s="25" t="s">
        <v>73</v>
      </c>
      <c r="C41" s="36" t="s">
        <v>75</v>
      </c>
      <c r="D41" s="27" t="s">
        <v>45</v>
      </c>
      <c r="E41" s="44">
        <f t="shared" si="47"/>
        <v>4170.73387168338</v>
      </c>
      <c r="F41" s="47">
        <v>4700</v>
      </c>
      <c r="G41" s="44">
        <f t="shared" si="48"/>
        <v>3620.55195669536</v>
      </c>
      <c r="H41" s="48">
        <v>4080</v>
      </c>
      <c r="I41" s="44">
        <f t="shared" si="49"/>
        <v>5634.92767769988</v>
      </c>
      <c r="J41" s="48">
        <v>6350</v>
      </c>
      <c r="K41" s="44">
        <f t="shared" si="50"/>
        <v>4081.99485313692</v>
      </c>
      <c r="L41" s="48">
        <v>4600</v>
      </c>
      <c r="M41" s="44">
        <f t="shared" si="51"/>
        <v>4055.37314757299</v>
      </c>
      <c r="N41" s="51">
        <v>4570</v>
      </c>
      <c r="O41" s="44" t="str">
        <f t="shared" si="52"/>
        <v>/</v>
      </c>
      <c r="P41" s="48" t="s">
        <v>29</v>
      </c>
      <c r="Q41" s="44">
        <f t="shared" si="53"/>
        <v>5058.12405714793</v>
      </c>
      <c r="R41" s="48">
        <v>5700</v>
      </c>
      <c r="S41" s="44">
        <f t="shared" si="54"/>
        <v>5058.12405714793</v>
      </c>
      <c r="T41" s="48">
        <v>5700</v>
      </c>
      <c r="U41" s="44">
        <f t="shared" si="55"/>
        <v>4507.94214215991</v>
      </c>
      <c r="V41" s="48">
        <v>5080</v>
      </c>
      <c r="W41" s="44">
        <f t="shared" si="56"/>
        <v>4880.64602005502</v>
      </c>
      <c r="X41" s="48">
        <v>5500</v>
      </c>
      <c r="Y41" s="44">
        <f t="shared" si="57"/>
        <v>3948.88632531724</v>
      </c>
      <c r="Z41" s="48">
        <v>4450</v>
      </c>
      <c r="AA41" s="44">
        <f t="shared" si="58"/>
        <v>5634.92767769988</v>
      </c>
      <c r="AB41" s="48">
        <v>6350</v>
      </c>
      <c r="AC41" s="27">
        <v>12.69</v>
      </c>
      <c r="AD41" s="60"/>
    </row>
    <row r="42" customHeight="true" spans="1:30">
      <c r="A42" s="24">
        <f>SUBTOTAL(103,$B$6:B42)</f>
        <v>34</v>
      </c>
      <c r="B42" s="25" t="s">
        <v>73</v>
      </c>
      <c r="C42" s="36" t="s">
        <v>76</v>
      </c>
      <c r="D42" s="27" t="s">
        <v>45</v>
      </c>
      <c r="E42" s="44">
        <f t="shared" si="47"/>
        <v>4081.99485313692</v>
      </c>
      <c r="F42" s="47">
        <v>4600</v>
      </c>
      <c r="G42" s="44">
        <f t="shared" si="48"/>
        <v>3549.56074185819</v>
      </c>
      <c r="H42" s="48">
        <v>4000</v>
      </c>
      <c r="I42" s="44">
        <f t="shared" si="49"/>
        <v>5634.92767769988</v>
      </c>
      <c r="J42" s="48">
        <v>6350</v>
      </c>
      <c r="K42" s="44">
        <f t="shared" si="50"/>
        <v>4081.99485313692</v>
      </c>
      <c r="L42" s="48">
        <v>4600</v>
      </c>
      <c r="M42" s="44">
        <f t="shared" si="51"/>
        <v>4064.24704942763</v>
      </c>
      <c r="N42" s="51">
        <v>4580</v>
      </c>
      <c r="O42" s="44" t="str">
        <f t="shared" si="52"/>
        <v>/</v>
      </c>
      <c r="P42" s="48" t="s">
        <v>29</v>
      </c>
      <c r="Q42" s="44">
        <f t="shared" si="53"/>
        <v>5146.86307569438</v>
      </c>
      <c r="R42" s="48">
        <v>5800</v>
      </c>
      <c r="S42" s="44">
        <f t="shared" si="54"/>
        <v>5058.12405714793</v>
      </c>
      <c r="T42" s="48">
        <v>5700</v>
      </c>
      <c r="U42" s="44">
        <f t="shared" si="55"/>
        <v>4348.21190877629</v>
      </c>
      <c r="V42" s="48">
        <v>4900</v>
      </c>
      <c r="W42" s="44">
        <f t="shared" si="56"/>
        <v>4880.64602005502</v>
      </c>
      <c r="X42" s="48">
        <v>5500</v>
      </c>
      <c r="Y42" s="44">
        <f t="shared" si="57"/>
        <v>3948.88632531724</v>
      </c>
      <c r="Z42" s="48">
        <v>4450</v>
      </c>
      <c r="AA42" s="44">
        <f t="shared" si="58"/>
        <v>5634.92767769988</v>
      </c>
      <c r="AB42" s="48">
        <v>6350</v>
      </c>
      <c r="AC42" s="27">
        <v>12.69</v>
      </c>
      <c r="AD42" s="60"/>
    </row>
    <row r="43" customHeight="true" spans="1:30">
      <c r="A43" s="24">
        <f>SUBTOTAL(103,$B$6:B43)</f>
        <v>35</v>
      </c>
      <c r="B43" s="37" t="s">
        <v>77</v>
      </c>
      <c r="C43" s="29" t="s">
        <v>36</v>
      </c>
      <c r="D43" s="27" t="s">
        <v>45</v>
      </c>
      <c r="E43" s="44">
        <f t="shared" si="47"/>
        <v>4215.10338095661</v>
      </c>
      <c r="F43" s="47">
        <v>4750</v>
      </c>
      <c r="G43" s="44">
        <f t="shared" si="48"/>
        <v>3957.76022717189</v>
      </c>
      <c r="H43" s="48">
        <v>4460</v>
      </c>
      <c r="I43" s="44">
        <f t="shared" si="49"/>
        <v>5634.92767769988</v>
      </c>
      <c r="J43" s="48">
        <v>6350</v>
      </c>
      <c r="K43" s="44">
        <f t="shared" si="50"/>
        <v>4170.73387168338</v>
      </c>
      <c r="L43" s="48">
        <v>4700</v>
      </c>
      <c r="M43" s="44">
        <f t="shared" si="51"/>
        <v>4898.39382376431</v>
      </c>
      <c r="N43" s="51">
        <v>5520</v>
      </c>
      <c r="O43" s="44" t="str">
        <f t="shared" si="52"/>
        <v>/</v>
      </c>
      <c r="P43" s="48" t="s">
        <v>29</v>
      </c>
      <c r="Q43" s="44">
        <f t="shared" si="53"/>
        <v>5191.23258496761</v>
      </c>
      <c r="R43" s="48">
        <v>5850</v>
      </c>
      <c r="S43" s="44" t="str">
        <f t="shared" si="54"/>
        <v>/</v>
      </c>
      <c r="T43" s="48" t="s">
        <v>29</v>
      </c>
      <c r="U43" s="44">
        <f t="shared" si="55"/>
        <v>5768.03620551957</v>
      </c>
      <c r="V43" s="48">
        <v>6500</v>
      </c>
      <c r="W43" s="44" t="str">
        <f t="shared" si="56"/>
        <v>/</v>
      </c>
      <c r="X43" s="48" t="s">
        <v>29</v>
      </c>
      <c r="Y43" s="44" t="str">
        <f t="shared" si="57"/>
        <v>/</v>
      </c>
      <c r="Z43" s="48" t="s">
        <v>29</v>
      </c>
      <c r="AA43" s="44">
        <f t="shared" si="58"/>
        <v>5634.92767769988</v>
      </c>
      <c r="AB43" s="48">
        <v>6350</v>
      </c>
      <c r="AC43" s="27">
        <v>12.69</v>
      </c>
      <c r="AD43" s="60"/>
    </row>
    <row r="44" customHeight="true" spans="1:30">
      <c r="A44" s="24">
        <f>SUBTOTAL(103,$B$6:B44)</f>
        <v>36</v>
      </c>
      <c r="B44" s="37" t="s">
        <v>78</v>
      </c>
      <c r="C44" s="29" t="s">
        <v>36</v>
      </c>
      <c r="D44" s="27" t="s">
        <v>45</v>
      </c>
      <c r="E44" s="44">
        <f t="shared" si="47"/>
        <v>4880.64602005502</v>
      </c>
      <c r="F44" s="47">
        <v>5500</v>
      </c>
      <c r="G44" s="44">
        <f t="shared" si="48"/>
        <v>4712.04188481675</v>
      </c>
      <c r="H44" s="48">
        <v>5310</v>
      </c>
      <c r="I44" s="44">
        <f t="shared" si="49"/>
        <v>5768.03620551957</v>
      </c>
      <c r="J44" s="48">
        <v>6500</v>
      </c>
      <c r="K44" s="44">
        <f t="shared" si="50"/>
        <v>4259.47289022983</v>
      </c>
      <c r="L44" s="48">
        <v>4800</v>
      </c>
      <c r="M44" s="44">
        <f t="shared" si="51"/>
        <v>5697.0449906824</v>
      </c>
      <c r="N44" s="51">
        <v>6420</v>
      </c>
      <c r="O44" s="44" t="str">
        <f t="shared" si="52"/>
        <v>/</v>
      </c>
      <c r="P44" s="48" t="s">
        <v>29</v>
      </c>
      <c r="Q44" s="44">
        <f t="shared" si="53"/>
        <v>5768.03620551957</v>
      </c>
      <c r="R44" s="48">
        <v>6500</v>
      </c>
      <c r="S44" s="44" t="str">
        <f t="shared" si="54"/>
        <v>/</v>
      </c>
      <c r="T44" s="48" t="s">
        <v>29</v>
      </c>
      <c r="U44" s="44">
        <f t="shared" si="55"/>
        <v>6211.73129825184</v>
      </c>
      <c r="V44" s="48">
        <v>7000</v>
      </c>
      <c r="W44" s="44" t="str">
        <f t="shared" si="56"/>
        <v>/</v>
      </c>
      <c r="X44" s="48" t="s">
        <v>29</v>
      </c>
      <c r="Y44" s="44" t="str">
        <f t="shared" si="57"/>
        <v>/</v>
      </c>
      <c r="Z44" s="48" t="s">
        <v>29</v>
      </c>
      <c r="AA44" s="44">
        <f t="shared" si="58"/>
        <v>5768.03620551957</v>
      </c>
      <c r="AB44" s="48">
        <v>6500</v>
      </c>
      <c r="AC44" s="27">
        <v>12.69</v>
      </c>
      <c r="AD44" s="60"/>
    </row>
    <row r="45" customHeight="true" spans="1:30">
      <c r="A45" s="24">
        <f>SUBTOTAL(103,$B$6:B45)</f>
        <v>37</v>
      </c>
      <c r="B45" s="25" t="s">
        <v>79</v>
      </c>
      <c r="C45" s="26"/>
      <c r="D45" s="27" t="s">
        <v>45</v>
      </c>
      <c r="E45" s="44">
        <f t="shared" si="47"/>
        <v>4419.20312361345</v>
      </c>
      <c r="F45" s="47">
        <v>4980</v>
      </c>
      <c r="G45" s="44">
        <f t="shared" si="48"/>
        <v>5750.28840181028</v>
      </c>
      <c r="H45" s="48">
        <v>6480</v>
      </c>
      <c r="I45" s="44">
        <f t="shared" si="49"/>
        <v>5634.92767769988</v>
      </c>
      <c r="J45" s="48">
        <v>6350</v>
      </c>
      <c r="K45" s="44" t="str">
        <f t="shared" si="50"/>
        <v>/</v>
      </c>
      <c r="L45" s="48" t="s">
        <v>29</v>
      </c>
      <c r="M45" s="44">
        <f t="shared" si="51"/>
        <v>4880.64602005502</v>
      </c>
      <c r="N45" s="48">
        <v>5500</v>
      </c>
      <c r="O45" s="44" t="str">
        <f t="shared" si="52"/>
        <v>/</v>
      </c>
      <c r="P45" s="48" t="s">
        <v>29</v>
      </c>
      <c r="Q45" s="44">
        <f t="shared" si="53"/>
        <v>5058.12405714793</v>
      </c>
      <c r="R45" s="48">
        <v>5700</v>
      </c>
      <c r="S45" s="44" t="str">
        <f t="shared" si="54"/>
        <v>/</v>
      </c>
      <c r="T45" s="48" t="s">
        <v>29</v>
      </c>
      <c r="U45" s="44">
        <f t="shared" si="55"/>
        <v>4525.6899458692</v>
      </c>
      <c r="V45" s="48">
        <v>5100</v>
      </c>
      <c r="W45" s="44" t="str">
        <f t="shared" si="56"/>
        <v>/</v>
      </c>
      <c r="X45" s="48" t="s">
        <v>29</v>
      </c>
      <c r="Y45" s="44" t="str">
        <f t="shared" si="57"/>
        <v>/</v>
      </c>
      <c r="Z45" s="48" t="s">
        <v>29</v>
      </c>
      <c r="AA45" s="44">
        <f t="shared" si="58"/>
        <v>5634.92767769988</v>
      </c>
      <c r="AB45" s="48">
        <v>6350</v>
      </c>
      <c r="AC45" s="27">
        <v>12.69</v>
      </c>
      <c r="AD45" s="60"/>
    </row>
    <row r="46" customHeight="true" spans="1:30">
      <c r="A46" s="24">
        <f>SUBTOTAL(103,$B$6:B46)</f>
        <v>38</v>
      </c>
      <c r="B46" s="25" t="s">
        <v>80</v>
      </c>
      <c r="C46" s="29" t="s">
        <v>36</v>
      </c>
      <c r="D46" s="27" t="s">
        <v>45</v>
      </c>
      <c r="E46" s="44">
        <f t="shared" si="47"/>
        <v>4658.79847368888</v>
      </c>
      <c r="F46" s="47">
        <v>5250</v>
      </c>
      <c r="G46" s="44">
        <f t="shared" si="48"/>
        <v>5546.18865915343</v>
      </c>
      <c r="H46" s="48">
        <v>6250</v>
      </c>
      <c r="I46" s="44">
        <f t="shared" si="49"/>
        <v>6655.42639098412</v>
      </c>
      <c r="J46" s="48">
        <v>7500</v>
      </c>
      <c r="K46" s="44" t="str">
        <f t="shared" si="50"/>
        <v>/</v>
      </c>
      <c r="L46" s="48" t="s">
        <v>29</v>
      </c>
      <c r="M46" s="44">
        <f t="shared" si="51"/>
        <v>5413.08013133375</v>
      </c>
      <c r="N46" s="48">
        <v>6100</v>
      </c>
      <c r="O46" s="44" t="str">
        <f t="shared" si="52"/>
        <v>/</v>
      </c>
      <c r="P46" s="48" t="s">
        <v>29</v>
      </c>
      <c r="Q46" s="44" t="str">
        <f t="shared" si="53"/>
        <v>/</v>
      </c>
      <c r="R46" s="48" t="s">
        <v>29</v>
      </c>
      <c r="S46" s="44" t="str">
        <f t="shared" si="54"/>
        <v>/</v>
      </c>
      <c r="T46" s="48" t="s">
        <v>29</v>
      </c>
      <c r="U46" s="44">
        <f t="shared" si="55"/>
        <v>5679.29718697311</v>
      </c>
      <c r="V46" s="48">
        <v>6400</v>
      </c>
      <c r="W46" s="44" t="str">
        <f t="shared" si="56"/>
        <v>/</v>
      </c>
      <c r="X46" s="48" t="s">
        <v>29</v>
      </c>
      <c r="Y46" s="44" t="str">
        <f t="shared" si="57"/>
        <v>/</v>
      </c>
      <c r="Z46" s="48" t="s">
        <v>29</v>
      </c>
      <c r="AA46" s="44">
        <f t="shared" si="58"/>
        <v>6655.42639098412</v>
      </c>
      <c r="AB46" s="48">
        <v>7500</v>
      </c>
      <c r="AC46" s="27">
        <v>12.69</v>
      </c>
      <c r="AD46" s="60"/>
    </row>
    <row r="47" customHeight="true" spans="1:30">
      <c r="A47" s="24">
        <f>SUBTOTAL(103,$B$6:B47)</f>
        <v>39</v>
      </c>
      <c r="B47" s="25" t="s">
        <v>81</v>
      </c>
      <c r="C47" s="29" t="s">
        <v>36</v>
      </c>
      <c r="D47" s="27" t="s">
        <v>45</v>
      </c>
      <c r="E47" s="44">
        <f t="shared" si="47"/>
        <v>4614.42896441565</v>
      </c>
      <c r="F47" s="47">
        <v>5200</v>
      </c>
      <c r="G47" s="44">
        <f t="shared" si="48"/>
        <v>5350.96281835123</v>
      </c>
      <c r="H47" s="48">
        <v>6030</v>
      </c>
      <c r="I47" s="44">
        <f t="shared" si="49"/>
        <v>5634.92767769988</v>
      </c>
      <c r="J47" s="48">
        <v>6350</v>
      </c>
      <c r="K47" s="44" t="str">
        <f t="shared" si="50"/>
        <v>/</v>
      </c>
      <c r="L47" s="48" t="s">
        <v>29</v>
      </c>
      <c r="M47" s="44">
        <f t="shared" si="51"/>
        <v>5040.37625343864</v>
      </c>
      <c r="N47" s="48">
        <v>5680</v>
      </c>
      <c r="O47" s="44" t="str">
        <f t="shared" si="52"/>
        <v>/</v>
      </c>
      <c r="P47" s="48" t="s">
        <v>29</v>
      </c>
      <c r="Q47" s="44" t="str">
        <f t="shared" si="53"/>
        <v>/</v>
      </c>
      <c r="R47" s="48" t="s">
        <v>29</v>
      </c>
      <c r="S47" s="44" t="str">
        <f t="shared" si="54"/>
        <v>/</v>
      </c>
      <c r="T47" s="48" t="s">
        <v>29</v>
      </c>
      <c r="U47" s="44">
        <f t="shared" si="55"/>
        <v>5590.55816842666</v>
      </c>
      <c r="V47" s="48">
        <v>6300</v>
      </c>
      <c r="W47" s="44" t="str">
        <f t="shared" si="56"/>
        <v>/</v>
      </c>
      <c r="X47" s="48" t="s">
        <v>29</v>
      </c>
      <c r="Y47" s="44" t="str">
        <f t="shared" si="57"/>
        <v>/</v>
      </c>
      <c r="Z47" s="48" t="s">
        <v>29</v>
      </c>
      <c r="AA47" s="44">
        <f t="shared" si="58"/>
        <v>5634.92767769988</v>
      </c>
      <c r="AB47" s="48">
        <v>6350</v>
      </c>
      <c r="AC47" s="27">
        <v>12.69</v>
      </c>
      <c r="AD47" s="60"/>
    </row>
    <row r="48" customHeight="true" spans="1:30">
      <c r="A48" s="24">
        <f>SUBTOTAL(103,$B$6:B48)</f>
        <v>40</v>
      </c>
      <c r="B48" s="25" t="s">
        <v>82</v>
      </c>
      <c r="C48" s="26"/>
      <c r="D48" s="27" t="s">
        <v>45</v>
      </c>
      <c r="E48" s="44">
        <f t="shared" si="47"/>
        <v>4570.05945514243</v>
      </c>
      <c r="F48" s="47">
        <v>5150</v>
      </c>
      <c r="G48" s="44">
        <f t="shared" si="48"/>
        <v>5309.61043570858</v>
      </c>
      <c r="H48" s="48">
        <v>5983.4</v>
      </c>
      <c r="I48" s="44">
        <f t="shared" si="49"/>
        <v>5324.34111278729</v>
      </c>
      <c r="J48" s="48">
        <v>6000</v>
      </c>
      <c r="K48" s="44">
        <f t="shared" si="50"/>
        <v>3993.25583459047</v>
      </c>
      <c r="L48" s="48">
        <v>4500</v>
      </c>
      <c r="M48" s="44">
        <f t="shared" si="51"/>
        <v>5013.7545478747</v>
      </c>
      <c r="N48" s="51">
        <v>5650</v>
      </c>
      <c r="O48" s="44" t="str">
        <f t="shared" si="52"/>
        <v>/</v>
      </c>
      <c r="P48" s="48" t="s">
        <v>29</v>
      </c>
      <c r="Q48" s="44">
        <f t="shared" si="53"/>
        <v>4969.38503860147</v>
      </c>
      <c r="R48" s="48">
        <v>5600</v>
      </c>
      <c r="S48" s="44">
        <f t="shared" si="54"/>
        <v>4969.38503860147</v>
      </c>
      <c r="T48" s="48">
        <v>5600</v>
      </c>
      <c r="U48" s="44">
        <f t="shared" si="55"/>
        <v>5501.8191498802</v>
      </c>
      <c r="V48" s="48">
        <v>6200</v>
      </c>
      <c r="W48" s="44">
        <f t="shared" si="56"/>
        <v>4348.21190877629</v>
      </c>
      <c r="X48" s="48">
        <v>4900</v>
      </c>
      <c r="Y48" s="44" t="str">
        <f t="shared" si="57"/>
        <v>/</v>
      </c>
      <c r="Z48" s="48" t="s">
        <v>29</v>
      </c>
      <c r="AA48" s="44">
        <f t="shared" si="58"/>
        <v>5768.03620551957</v>
      </c>
      <c r="AB48" s="48">
        <v>6500</v>
      </c>
      <c r="AC48" s="27">
        <v>12.69</v>
      </c>
      <c r="AD48" s="60"/>
    </row>
    <row r="49" customHeight="true" spans="1:30">
      <c r="A49" s="24">
        <f>SUBTOTAL(103,$B$6:B49)</f>
        <v>41</v>
      </c>
      <c r="B49" s="25" t="s">
        <v>83</v>
      </c>
      <c r="C49" s="26"/>
      <c r="D49" s="27" t="s">
        <v>45</v>
      </c>
      <c r="E49" s="44">
        <f t="shared" si="47"/>
        <v>5457.44964060697</v>
      </c>
      <c r="F49" s="47">
        <v>6150</v>
      </c>
      <c r="G49" s="44">
        <f t="shared" si="48"/>
        <v>5262.22379980477</v>
      </c>
      <c r="H49" s="48">
        <v>5930</v>
      </c>
      <c r="I49" s="44">
        <f t="shared" si="49"/>
        <v>5768.03620551957</v>
      </c>
      <c r="J49" s="48">
        <v>6500</v>
      </c>
      <c r="K49" s="44">
        <f t="shared" si="50"/>
        <v>4170.73387168338</v>
      </c>
      <c r="L49" s="48">
        <v>4700</v>
      </c>
      <c r="M49" s="44">
        <f t="shared" si="51"/>
        <v>5945.51424261248</v>
      </c>
      <c r="N49" s="51">
        <v>6700</v>
      </c>
      <c r="O49" s="44" t="str">
        <f t="shared" si="52"/>
        <v>/</v>
      </c>
      <c r="P49" s="48" t="s">
        <v>29</v>
      </c>
      <c r="Q49" s="44" t="str">
        <f t="shared" si="53"/>
        <v>/</v>
      </c>
      <c r="R49" s="48" t="s">
        <v>29</v>
      </c>
      <c r="S49" s="44" t="str">
        <f t="shared" si="54"/>
        <v>/</v>
      </c>
      <c r="T49" s="48" t="s">
        <v>29</v>
      </c>
      <c r="U49" s="44">
        <f t="shared" si="55"/>
        <v>5768.03620551957</v>
      </c>
      <c r="V49" s="48">
        <v>6500</v>
      </c>
      <c r="W49" s="44" t="str">
        <f t="shared" si="56"/>
        <v>/</v>
      </c>
      <c r="X49" s="48" t="s">
        <v>29</v>
      </c>
      <c r="Y49" s="44" t="str">
        <f t="shared" si="57"/>
        <v>/</v>
      </c>
      <c r="Z49" s="48" t="s">
        <v>29</v>
      </c>
      <c r="AA49" s="44">
        <f t="shared" si="58"/>
        <v>5626.05377584524</v>
      </c>
      <c r="AB49" s="48">
        <v>6340</v>
      </c>
      <c r="AC49" s="27">
        <v>12.69</v>
      </c>
      <c r="AD49" s="60"/>
    </row>
    <row r="50" customHeight="true" spans="1:30">
      <c r="A50" s="24">
        <f>SUBTOTAL(103,$B$6:B50)</f>
        <v>42</v>
      </c>
      <c r="B50" s="37" t="s">
        <v>84</v>
      </c>
      <c r="C50" s="26"/>
      <c r="D50" s="27" t="s">
        <v>45</v>
      </c>
      <c r="E50" s="44">
        <f t="shared" si="47"/>
        <v>4392.58141804952</v>
      </c>
      <c r="F50" s="47">
        <v>4950</v>
      </c>
      <c r="G50" s="44">
        <f t="shared" si="48"/>
        <v>5626.05377584524</v>
      </c>
      <c r="H50" s="48">
        <v>6340</v>
      </c>
      <c r="I50" s="44">
        <f t="shared" si="49"/>
        <v>5768.03620551957</v>
      </c>
      <c r="J50" s="48">
        <v>6500</v>
      </c>
      <c r="K50" s="44">
        <f t="shared" si="50"/>
        <v>4259.47289022983</v>
      </c>
      <c r="L50" s="48">
        <v>4800</v>
      </c>
      <c r="M50" s="44">
        <f t="shared" si="51"/>
        <v>4436.95092732274</v>
      </c>
      <c r="N50" s="48">
        <v>5000</v>
      </c>
      <c r="O50" s="44" t="str">
        <f t="shared" si="52"/>
        <v>/</v>
      </c>
      <c r="P50" s="48" t="s">
        <v>29</v>
      </c>
      <c r="Q50" s="44" t="str">
        <f t="shared" si="53"/>
        <v>/</v>
      </c>
      <c r="R50" s="48" t="s">
        <v>29</v>
      </c>
      <c r="S50" s="44" t="str">
        <f t="shared" si="54"/>
        <v>/</v>
      </c>
      <c r="T50" s="48" t="s">
        <v>29</v>
      </c>
      <c r="U50" s="44">
        <f t="shared" si="55"/>
        <v>5768.03620551957</v>
      </c>
      <c r="V50" s="48">
        <v>6500</v>
      </c>
      <c r="W50" s="44" t="str">
        <f t="shared" si="56"/>
        <v>/</v>
      </c>
      <c r="X50" s="48" t="s">
        <v>29</v>
      </c>
      <c r="Y50" s="44" t="str">
        <f t="shared" si="57"/>
        <v>/</v>
      </c>
      <c r="Z50" s="48" t="s">
        <v>29</v>
      </c>
      <c r="AA50" s="44">
        <f t="shared" si="58"/>
        <v>5768.03620551957</v>
      </c>
      <c r="AB50" s="48">
        <v>6500</v>
      </c>
      <c r="AC50" s="27">
        <v>12.69</v>
      </c>
      <c r="AD50" s="60"/>
    </row>
    <row r="51" customHeight="true" spans="1:30">
      <c r="A51" s="24">
        <f>SUBTOTAL(103,$B$6:B51)</f>
        <v>43</v>
      </c>
      <c r="B51" s="37" t="s">
        <v>85</v>
      </c>
      <c r="C51" s="26"/>
      <c r="D51" s="27" t="s">
        <v>45</v>
      </c>
      <c r="E51" s="44">
        <f t="shared" si="47"/>
        <v>5102.49356642116</v>
      </c>
      <c r="F51" s="47">
        <v>5750</v>
      </c>
      <c r="G51" s="44">
        <f t="shared" si="48"/>
        <v>5443.69509273227</v>
      </c>
      <c r="H51" s="48">
        <v>6134.5</v>
      </c>
      <c r="I51" s="44">
        <f t="shared" si="49"/>
        <v>5768.03620551957</v>
      </c>
      <c r="J51" s="48">
        <v>6500</v>
      </c>
      <c r="K51" s="44">
        <f t="shared" si="50"/>
        <v>4259.47289022983</v>
      </c>
      <c r="L51" s="48">
        <v>4800</v>
      </c>
      <c r="M51" s="44">
        <f t="shared" si="51"/>
        <v>5279.97160351407</v>
      </c>
      <c r="N51" s="51">
        <v>5950</v>
      </c>
      <c r="O51" s="44" t="str">
        <f t="shared" si="52"/>
        <v>/</v>
      </c>
      <c r="P51" s="48" t="s">
        <v>29</v>
      </c>
      <c r="Q51" s="44">
        <f t="shared" si="53"/>
        <v>5679.29718697311</v>
      </c>
      <c r="R51" s="48">
        <v>6400</v>
      </c>
      <c r="S51" s="44">
        <f t="shared" si="54"/>
        <v>5324.34111278729</v>
      </c>
      <c r="T51" s="48">
        <v>6000</v>
      </c>
      <c r="U51" s="44">
        <f t="shared" si="55"/>
        <v>6211.73129825184</v>
      </c>
      <c r="V51" s="48">
        <v>7000</v>
      </c>
      <c r="W51" s="44">
        <f t="shared" si="56"/>
        <v>4525.6899458692</v>
      </c>
      <c r="X51" s="48">
        <v>5100</v>
      </c>
      <c r="Y51" s="44" t="str">
        <f t="shared" si="57"/>
        <v>/</v>
      </c>
      <c r="Z51" s="48" t="s">
        <v>29</v>
      </c>
      <c r="AA51" s="44">
        <f t="shared" si="58"/>
        <v>5768.03620551957</v>
      </c>
      <c r="AB51" s="48">
        <v>6500</v>
      </c>
      <c r="AC51" s="27">
        <v>12.69</v>
      </c>
      <c r="AD51" s="60"/>
    </row>
    <row r="52" customHeight="true" spans="1:30">
      <c r="A52" s="24">
        <f>SUBTOTAL(103,$B$6:B52)</f>
        <v>44</v>
      </c>
      <c r="B52" s="25" t="s">
        <v>86</v>
      </c>
      <c r="C52" s="26"/>
      <c r="D52" s="27" t="s">
        <v>45</v>
      </c>
      <c r="E52" s="44">
        <f t="shared" si="47"/>
        <v>5102.49356642116</v>
      </c>
      <c r="F52" s="47">
        <v>5750</v>
      </c>
      <c r="G52" s="44">
        <f t="shared" si="48"/>
        <v>5195.66953589493</v>
      </c>
      <c r="H52" s="48">
        <v>5855</v>
      </c>
      <c r="I52" s="44">
        <f t="shared" si="49"/>
        <v>5324.34111278729</v>
      </c>
      <c r="J52" s="48">
        <v>6000</v>
      </c>
      <c r="K52" s="44">
        <f t="shared" si="50"/>
        <v>4614.42896441565</v>
      </c>
      <c r="L52" s="48">
        <v>5200</v>
      </c>
      <c r="M52" s="44">
        <f t="shared" si="51"/>
        <v>5146.86307569438</v>
      </c>
      <c r="N52" s="48">
        <v>5800</v>
      </c>
      <c r="O52" s="44" t="str">
        <f t="shared" si="52"/>
        <v>/</v>
      </c>
      <c r="P52" s="48" t="s">
        <v>29</v>
      </c>
      <c r="Q52" s="44" t="str">
        <f t="shared" si="53"/>
        <v>/</v>
      </c>
      <c r="R52" s="48" t="s">
        <v>29</v>
      </c>
      <c r="S52" s="44" t="str">
        <f t="shared" si="54"/>
        <v>/</v>
      </c>
      <c r="T52" s="48" t="s">
        <v>29</v>
      </c>
      <c r="U52" s="44">
        <f t="shared" si="55"/>
        <v>5768.03620551957</v>
      </c>
      <c r="V52" s="48">
        <v>6500</v>
      </c>
      <c r="W52" s="44" t="str">
        <f t="shared" si="56"/>
        <v>/</v>
      </c>
      <c r="X52" s="48" t="s">
        <v>29</v>
      </c>
      <c r="Y52" s="44" t="str">
        <f t="shared" si="57"/>
        <v>/</v>
      </c>
      <c r="Z52" s="48" t="s">
        <v>29</v>
      </c>
      <c r="AA52" s="44">
        <f t="shared" si="58"/>
        <v>5324.34111278729</v>
      </c>
      <c r="AB52" s="48">
        <v>6000</v>
      </c>
      <c r="AC52" s="27">
        <v>12.69</v>
      </c>
      <c r="AD52" s="60"/>
    </row>
    <row r="53" customHeight="true" spans="1:30">
      <c r="A53" s="35" t="s">
        <v>87</v>
      </c>
      <c r="B53" s="31"/>
      <c r="C53" s="32"/>
      <c r="D53" s="31"/>
      <c r="E53" s="31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31"/>
      <c r="T53" s="46"/>
      <c r="U53" s="31"/>
      <c r="V53" s="46"/>
      <c r="W53" s="31"/>
      <c r="X53" s="46"/>
      <c r="Y53" s="31"/>
      <c r="Z53" s="46"/>
      <c r="AA53" s="31"/>
      <c r="AB53" s="46"/>
      <c r="AC53" s="31"/>
      <c r="AD53" s="60"/>
    </row>
    <row r="54" customHeight="true" spans="1:30">
      <c r="A54" s="24">
        <f>SUBTOTAL(103,$B$6:B54)</f>
        <v>45</v>
      </c>
      <c r="B54" s="25" t="s">
        <v>88</v>
      </c>
      <c r="C54" s="26">
        <v>32.5</v>
      </c>
      <c r="D54" s="27" t="s">
        <v>45</v>
      </c>
      <c r="E54" s="44">
        <f>IF(F54="/","/",F54/(1+$AC54/100))</f>
        <v>381.577779749756</v>
      </c>
      <c r="F54" s="47">
        <v>430</v>
      </c>
      <c r="G54" s="44">
        <f t="shared" ref="G54:K54" si="59">IF(H54="/","/",H54/(1+$AC54/100))</f>
        <v>328.334368621883</v>
      </c>
      <c r="H54" s="47">
        <v>370</v>
      </c>
      <c r="I54" s="44">
        <f t="shared" si="59"/>
        <v>488.064602005502</v>
      </c>
      <c r="J54" s="47">
        <v>550</v>
      </c>
      <c r="K54" s="44">
        <f t="shared" si="59"/>
        <v>443.695092732274</v>
      </c>
      <c r="L54" s="47">
        <v>500</v>
      </c>
      <c r="M54" s="44">
        <f t="shared" ref="M54:Q54" si="60">IF(N54="/","/",N54/(1+$AC54/100))</f>
        <v>399.325583459047</v>
      </c>
      <c r="N54" s="52">
        <v>450</v>
      </c>
      <c r="O54" s="44">
        <f t="shared" si="60"/>
        <v>443.695092732274</v>
      </c>
      <c r="P54" s="47">
        <v>500</v>
      </c>
      <c r="Q54" s="44">
        <f t="shared" si="60"/>
        <v>381.577779749756</v>
      </c>
      <c r="R54" s="47">
        <v>430</v>
      </c>
      <c r="S54" s="44">
        <f t="shared" ref="S54:W54" si="61">IF(T54="/","/",T54/(1+$AC54/100))</f>
        <v>372.70387789511</v>
      </c>
      <c r="T54" s="47">
        <v>420</v>
      </c>
      <c r="U54" s="44">
        <f t="shared" si="61"/>
        <v>434.821190877629</v>
      </c>
      <c r="V54" s="47">
        <v>490</v>
      </c>
      <c r="W54" s="44">
        <f t="shared" si="61"/>
        <v>319.460466767238</v>
      </c>
      <c r="X54" s="47">
        <v>360</v>
      </c>
      <c r="Y54" s="44">
        <f>IF(Z54="/","/",Z54/(1+$AC54/100))</f>
        <v>328.334368621883</v>
      </c>
      <c r="Z54" s="47">
        <v>370</v>
      </c>
      <c r="AA54" s="44">
        <f>IF(AB54="/","/",AB54/(1+$AC54/100))</f>
        <v>346.082172331174</v>
      </c>
      <c r="AB54" s="47">
        <v>390</v>
      </c>
      <c r="AC54" s="27">
        <v>12.69</v>
      </c>
      <c r="AD54" s="60"/>
    </row>
    <row r="55" customHeight="true" spans="1:30">
      <c r="A55" s="24">
        <f>SUBTOTAL(103,$B$6:B55)</f>
        <v>46</v>
      </c>
      <c r="B55" s="25" t="s">
        <v>89</v>
      </c>
      <c r="C55" s="26">
        <v>42.5</v>
      </c>
      <c r="D55" s="27" t="s">
        <v>45</v>
      </c>
      <c r="E55" s="44">
        <f t="shared" ref="E55:E87" si="62">IF(F55="/","/",F55/(1+$AC55/100))</f>
        <v>408.199485313692</v>
      </c>
      <c r="F55" s="47">
        <v>460</v>
      </c>
      <c r="G55" s="44">
        <f t="shared" ref="G55:G87" si="63">IF(H55="/","/",H55/(1+$AC55/100))</f>
        <v>408.199485313692</v>
      </c>
      <c r="H55" s="47">
        <v>460</v>
      </c>
      <c r="I55" s="44">
        <f t="shared" ref="I55:I87" si="64">IF(J55="/","/",J55/(1+$AC55/100))</f>
        <v>523.560209424084</v>
      </c>
      <c r="J55" s="47">
        <v>590</v>
      </c>
      <c r="K55" s="44">
        <f t="shared" ref="K55:K87" si="65">IF(L55="/","/",L55/(1+$AC55/100))</f>
        <v>461.442896441565</v>
      </c>
      <c r="L55" s="47">
        <v>520</v>
      </c>
      <c r="M55" s="44">
        <f t="shared" ref="M55:M87" si="66">IF(N55="/","/",N55/(1+$AC55/100))</f>
        <v>448.132043659597</v>
      </c>
      <c r="N55" s="52">
        <v>505</v>
      </c>
      <c r="O55" s="44">
        <f t="shared" ref="O55:O87" si="67">IF(P55="/","/",P55/(1+$AC55/100))</f>
        <v>479.190700150856</v>
      </c>
      <c r="P55" s="47">
        <v>540</v>
      </c>
      <c r="Q55" s="44">
        <f t="shared" ref="Q55:Q87" si="68">IF(R55="/","/",R55/(1+$AC55/100))</f>
        <v>408.199485313692</v>
      </c>
      <c r="R55" s="47">
        <v>460</v>
      </c>
      <c r="S55" s="44">
        <f t="shared" ref="S55:S87" si="69">IF(T55="/","/",T55/(1+$AC55/100))</f>
        <v>399.325583459047</v>
      </c>
      <c r="T55" s="47">
        <v>450</v>
      </c>
      <c r="U55" s="44">
        <f t="shared" ref="U55:U87" si="70">IF(V55="/","/",V55/(1+$AC55/100))</f>
        <v>505.812405714793</v>
      </c>
      <c r="V55" s="47">
        <v>570</v>
      </c>
      <c r="W55" s="44">
        <f t="shared" ref="W55:W87" si="71">IF(X55="/","/",X55/(1+$AC55/100))</f>
        <v>399.325583459047</v>
      </c>
      <c r="X55" s="47">
        <v>450</v>
      </c>
      <c r="Y55" s="44">
        <f t="shared" ref="Y55:Y87" si="72">IF(Z55="/","/",Z55/(1+$AC55/100))</f>
        <v>417.073387168338</v>
      </c>
      <c r="Z55" s="47">
        <v>470</v>
      </c>
      <c r="AA55" s="44">
        <f t="shared" ref="AA55:AA87" si="73">IF(AB55="/","/",AB55/(1+$AC55/100))</f>
        <v>425.947289022983</v>
      </c>
      <c r="AB55" s="47">
        <v>480</v>
      </c>
      <c r="AC55" s="27">
        <v>12.69</v>
      </c>
      <c r="AD55" s="60"/>
    </row>
    <row r="56" customHeight="true" spans="1:30">
      <c r="A56" s="24">
        <f>SUBTOTAL(103,$B$6:B56)</f>
        <v>47</v>
      </c>
      <c r="B56" s="25" t="s">
        <v>90</v>
      </c>
      <c r="C56" s="29" t="s">
        <v>91</v>
      </c>
      <c r="D56" s="27" t="s">
        <v>45</v>
      </c>
      <c r="E56" s="44">
        <f t="shared" si="62"/>
        <v>700</v>
      </c>
      <c r="F56" s="47">
        <v>788.83</v>
      </c>
      <c r="G56" s="44">
        <f t="shared" si="63"/>
        <v>798.651166918094</v>
      </c>
      <c r="H56" s="47">
        <v>900</v>
      </c>
      <c r="I56" s="44">
        <f t="shared" si="64"/>
        <v>576.803620551957</v>
      </c>
      <c r="J56" s="47">
        <v>650</v>
      </c>
      <c r="K56" s="44" t="str">
        <f t="shared" si="65"/>
        <v>/</v>
      </c>
      <c r="L56" s="48" t="s">
        <v>29</v>
      </c>
      <c r="M56" s="44">
        <f t="shared" si="66"/>
        <v>700.150856331529</v>
      </c>
      <c r="N56" s="52">
        <v>789</v>
      </c>
      <c r="O56" s="44" t="str">
        <f t="shared" si="67"/>
        <v>/</v>
      </c>
      <c r="P56" s="47" t="s">
        <v>29</v>
      </c>
      <c r="Q56" s="44">
        <f t="shared" si="68"/>
        <v>754.281657644866</v>
      </c>
      <c r="R56" s="47">
        <v>850</v>
      </c>
      <c r="S56" s="44">
        <f t="shared" si="69"/>
        <v>763.155559499512</v>
      </c>
      <c r="T56" s="47">
        <v>860</v>
      </c>
      <c r="U56" s="44">
        <f t="shared" si="70"/>
        <v>443.695092732274</v>
      </c>
      <c r="V56" s="47">
        <v>500</v>
      </c>
      <c r="W56" s="44">
        <f t="shared" si="71"/>
        <v>750</v>
      </c>
      <c r="X56" s="47">
        <v>845.175</v>
      </c>
      <c r="Y56" s="44" t="str">
        <f t="shared" si="72"/>
        <v>/</v>
      </c>
      <c r="Z56" s="47" t="s">
        <v>29</v>
      </c>
      <c r="AA56" s="44" t="str">
        <f t="shared" si="73"/>
        <v>/</v>
      </c>
      <c r="AB56" s="47" t="s">
        <v>29</v>
      </c>
      <c r="AC56" s="27">
        <v>12.69</v>
      </c>
      <c r="AD56" s="60"/>
    </row>
    <row r="57" customHeight="true" spans="1:30">
      <c r="A57" s="24">
        <f>SUBTOTAL(103,$B$6:B57)</f>
        <v>48</v>
      </c>
      <c r="B57" s="25" t="s">
        <v>92</v>
      </c>
      <c r="C57" s="26"/>
      <c r="D57" s="27" t="s">
        <v>23</v>
      </c>
      <c r="E57" s="44">
        <f t="shared" si="62"/>
        <v>95.1456310679612</v>
      </c>
      <c r="F57" s="47">
        <v>98</v>
      </c>
      <c r="G57" s="44">
        <f t="shared" si="63"/>
        <v>63.1067961165049</v>
      </c>
      <c r="H57" s="47">
        <v>65</v>
      </c>
      <c r="I57" s="44">
        <f t="shared" si="64"/>
        <v>72.7669902912621</v>
      </c>
      <c r="J57" s="47">
        <v>74.95</v>
      </c>
      <c r="K57" s="44">
        <f t="shared" si="65"/>
        <v>106.796116504854</v>
      </c>
      <c r="L57" s="47">
        <v>110</v>
      </c>
      <c r="M57" s="44">
        <f t="shared" si="66"/>
        <v>106.796116504854</v>
      </c>
      <c r="N57" s="52">
        <v>110</v>
      </c>
      <c r="O57" s="44">
        <f t="shared" si="67"/>
        <v>82.5242718446602</v>
      </c>
      <c r="P57" s="47">
        <v>85</v>
      </c>
      <c r="Q57" s="44">
        <f t="shared" si="68"/>
        <v>106.796116504854</v>
      </c>
      <c r="R57" s="47">
        <v>110</v>
      </c>
      <c r="S57" s="44">
        <f t="shared" si="69"/>
        <v>97.0873786407767</v>
      </c>
      <c r="T57" s="47">
        <v>100</v>
      </c>
      <c r="U57" s="44">
        <f t="shared" si="70"/>
        <v>106.796116504854</v>
      </c>
      <c r="V57" s="47">
        <v>110</v>
      </c>
      <c r="W57" s="44">
        <f t="shared" si="71"/>
        <v>101.941747572816</v>
      </c>
      <c r="X57" s="47">
        <v>105</v>
      </c>
      <c r="Y57" s="44">
        <f t="shared" si="72"/>
        <v>106.796116504854</v>
      </c>
      <c r="Z57" s="47">
        <v>110</v>
      </c>
      <c r="AA57" s="44" t="str">
        <f t="shared" si="73"/>
        <v>/</v>
      </c>
      <c r="AB57" s="47" t="s">
        <v>29</v>
      </c>
      <c r="AC57" s="27">
        <v>3</v>
      </c>
      <c r="AD57" s="60"/>
    </row>
    <row r="58" customHeight="true" spans="1:30">
      <c r="A58" s="24">
        <f>SUBTOTAL(103,$B$6:B58)</f>
        <v>49</v>
      </c>
      <c r="B58" s="25" t="s">
        <v>93</v>
      </c>
      <c r="C58" s="26" t="s">
        <v>94</v>
      </c>
      <c r="D58" s="25" t="s">
        <v>95</v>
      </c>
      <c r="E58" s="44">
        <f t="shared" si="62"/>
        <v>505.812405714793</v>
      </c>
      <c r="F58" s="47">
        <v>570</v>
      </c>
      <c r="G58" s="44">
        <f t="shared" si="63"/>
        <v>443.695092732274</v>
      </c>
      <c r="H58" s="47">
        <v>500</v>
      </c>
      <c r="I58" s="44">
        <f t="shared" si="64"/>
        <v>496.938503860147</v>
      </c>
      <c r="J58" s="47">
        <v>560</v>
      </c>
      <c r="K58" s="44">
        <f t="shared" si="65"/>
        <v>443.695092732274</v>
      </c>
      <c r="L58" s="47">
        <v>500</v>
      </c>
      <c r="M58" s="44">
        <f t="shared" si="66"/>
        <v>449.906824030526</v>
      </c>
      <c r="N58" s="47">
        <v>507</v>
      </c>
      <c r="O58" s="44">
        <f t="shared" si="67"/>
        <v>443.695092732274</v>
      </c>
      <c r="P58" s="47">
        <v>500</v>
      </c>
      <c r="Q58" s="44">
        <f t="shared" si="68"/>
        <v>425.947289022983</v>
      </c>
      <c r="R58" s="47">
        <v>480</v>
      </c>
      <c r="S58" s="44">
        <f t="shared" si="69"/>
        <v>425.947289022983</v>
      </c>
      <c r="T58" s="47">
        <v>480</v>
      </c>
      <c r="U58" s="44">
        <f t="shared" si="70"/>
        <v>425.947289022983</v>
      </c>
      <c r="V58" s="47">
        <v>480</v>
      </c>
      <c r="W58" s="44" t="str">
        <f t="shared" si="71"/>
        <v>/</v>
      </c>
      <c r="X58" s="47" t="s">
        <v>29</v>
      </c>
      <c r="Y58" s="44">
        <f t="shared" si="72"/>
        <v>461.442896441565</v>
      </c>
      <c r="Z58" s="47">
        <v>520</v>
      </c>
      <c r="AA58" s="44" t="str">
        <f t="shared" si="73"/>
        <v>/</v>
      </c>
      <c r="AB58" s="47" t="s">
        <v>29</v>
      </c>
      <c r="AC58" s="27">
        <v>12.69</v>
      </c>
      <c r="AD58" s="60"/>
    </row>
    <row r="59" customHeight="true" spans="1:30">
      <c r="A59" s="24">
        <f>SUBTOTAL(103,$B$6:B59)</f>
        <v>50</v>
      </c>
      <c r="B59" s="25" t="s">
        <v>96</v>
      </c>
      <c r="C59" s="26" t="s">
        <v>97</v>
      </c>
      <c r="D59" s="25" t="s">
        <v>95</v>
      </c>
      <c r="E59" s="44">
        <f t="shared" si="62"/>
        <v>550.18191498802</v>
      </c>
      <c r="F59" s="48">
        <v>620</v>
      </c>
      <c r="G59" s="44">
        <f t="shared" si="63"/>
        <v>532.434111278729</v>
      </c>
      <c r="H59" s="48">
        <v>600</v>
      </c>
      <c r="I59" s="44">
        <f t="shared" si="64"/>
        <v>603.425326115893</v>
      </c>
      <c r="J59" s="48">
        <v>680</v>
      </c>
      <c r="K59" s="44">
        <f t="shared" si="65"/>
        <v>798.651166918094</v>
      </c>
      <c r="L59" s="48">
        <v>900</v>
      </c>
      <c r="M59" s="44">
        <f t="shared" si="66"/>
        <v>576.803620551957</v>
      </c>
      <c r="N59" s="51">
        <v>650</v>
      </c>
      <c r="O59" s="44">
        <f t="shared" si="67"/>
        <v>550.18191498802</v>
      </c>
      <c r="P59" s="48">
        <v>620</v>
      </c>
      <c r="Q59" s="44" t="str">
        <f t="shared" si="68"/>
        <v>/</v>
      </c>
      <c r="R59" s="48" t="s">
        <v>29</v>
      </c>
      <c r="S59" s="44">
        <f t="shared" si="69"/>
        <v>630.04703167983</v>
      </c>
      <c r="T59" s="48">
        <v>710</v>
      </c>
      <c r="U59" s="44">
        <f t="shared" si="70"/>
        <v>692.164344662348</v>
      </c>
      <c r="V59" s="48">
        <v>780</v>
      </c>
      <c r="W59" s="44">
        <f t="shared" si="71"/>
        <v>680</v>
      </c>
      <c r="X59" s="48">
        <v>766.292</v>
      </c>
      <c r="Y59" s="44">
        <f t="shared" si="72"/>
        <v>647.794835389121</v>
      </c>
      <c r="Z59" s="48">
        <v>730</v>
      </c>
      <c r="AA59" s="44" t="str">
        <f t="shared" si="73"/>
        <v>/</v>
      </c>
      <c r="AB59" s="48" t="s">
        <v>29</v>
      </c>
      <c r="AC59" s="27">
        <v>12.69</v>
      </c>
      <c r="AD59" s="60"/>
    </row>
    <row r="60" customHeight="true" spans="1:30">
      <c r="A60" s="24">
        <f>SUBTOTAL(103,$B$6:B60)</f>
        <v>51</v>
      </c>
      <c r="B60" s="25" t="s">
        <v>98</v>
      </c>
      <c r="C60" s="26" t="s">
        <v>94</v>
      </c>
      <c r="D60" s="25" t="s">
        <v>95</v>
      </c>
      <c r="E60" s="44" t="str">
        <f t="shared" si="62"/>
        <v>/</v>
      </c>
      <c r="F60" s="48" t="s">
        <v>29</v>
      </c>
      <c r="G60" s="44">
        <f t="shared" si="63"/>
        <v>532.434111278729</v>
      </c>
      <c r="H60" s="48">
        <v>600</v>
      </c>
      <c r="I60" s="44" t="str">
        <f t="shared" si="64"/>
        <v>/</v>
      </c>
      <c r="J60" s="48" t="s">
        <v>29</v>
      </c>
      <c r="K60" s="44">
        <f t="shared" si="65"/>
        <v>399.325583459047</v>
      </c>
      <c r="L60" s="48">
        <v>450</v>
      </c>
      <c r="M60" s="44">
        <f t="shared" si="66"/>
        <v>709.912148371639</v>
      </c>
      <c r="N60" s="48">
        <v>800</v>
      </c>
      <c r="O60" s="44" t="str">
        <f t="shared" si="67"/>
        <v>/</v>
      </c>
      <c r="P60" s="48" t="s">
        <v>29</v>
      </c>
      <c r="Q60" s="44" t="str">
        <f t="shared" si="68"/>
        <v>/</v>
      </c>
      <c r="R60" s="48" t="s">
        <v>29</v>
      </c>
      <c r="S60" s="44" t="str">
        <f t="shared" si="69"/>
        <v>/</v>
      </c>
      <c r="T60" s="48" t="s">
        <v>29</v>
      </c>
      <c r="U60" s="44">
        <f t="shared" si="70"/>
        <v>709.912148371639</v>
      </c>
      <c r="V60" s="48">
        <v>800</v>
      </c>
      <c r="W60" s="44" t="str">
        <f t="shared" si="71"/>
        <v>/</v>
      </c>
      <c r="X60" s="48" t="s">
        <v>29</v>
      </c>
      <c r="Y60" s="44" t="str">
        <f t="shared" si="72"/>
        <v>/</v>
      </c>
      <c r="Z60" s="48" t="s">
        <v>29</v>
      </c>
      <c r="AA60" s="44" t="str">
        <f t="shared" si="73"/>
        <v>/</v>
      </c>
      <c r="AB60" s="48" t="s">
        <v>29</v>
      </c>
      <c r="AC60" s="27">
        <v>12.69</v>
      </c>
      <c r="AD60" s="60"/>
    </row>
    <row r="61" customHeight="true" spans="1:30">
      <c r="A61" s="24">
        <f>SUBTOTAL(103,$B$6:B61)</f>
        <v>52</v>
      </c>
      <c r="B61" s="37" t="s">
        <v>99</v>
      </c>
      <c r="C61" s="26" t="s">
        <v>100</v>
      </c>
      <c r="D61" s="37" t="s">
        <v>101</v>
      </c>
      <c r="E61" s="44" t="str">
        <f t="shared" si="62"/>
        <v>/</v>
      </c>
      <c r="F61" s="48" t="s">
        <v>29</v>
      </c>
      <c r="G61" s="44" t="str">
        <f t="shared" si="63"/>
        <v>/</v>
      </c>
      <c r="H61" s="48" t="s">
        <v>29</v>
      </c>
      <c r="I61" s="44" t="str">
        <f t="shared" si="64"/>
        <v>/</v>
      </c>
      <c r="J61" s="48" t="s">
        <v>29</v>
      </c>
      <c r="K61" s="44">
        <f t="shared" si="65"/>
        <v>0.443695092732274</v>
      </c>
      <c r="L61" s="48">
        <v>0.5</v>
      </c>
      <c r="M61" s="44" t="str">
        <f t="shared" si="66"/>
        <v>/</v>
      </c>
      <c r="N61" s="48" t="s">
        <v>29</v>
      </c>
      <c r="O61" s="44" t="str">
        <f t="shared" si="67"/>
        <v>/</v>
      </c>
      <c r="P61" s="48" t="s">
        <v>29</v>
      </c>
      <c r="Q61" s="44" t="str">
        <f t="shared" si="68"/>
        <v>/</v>
      </c>
      <c r="R61" s="48" t="s">
        <v>29</v>
      </c>
      <c r="S61" s="44" t="str">
        <f t="shared" si="69"/>
        <v>/</v>
      </c>
      <c r="T61" s="48" t="s">
        <v>29</v>
      </c>
      <c r="U61" s="44" t="str">
        <f t="shared" si="70"/>
        <v>/</v>
      </c>
      <c r="V61" s="44" t="s">
        <v>29</v>
      </c>
      <c r="W61" s="44" t="str">
        <f t="shared" si="71"/>
        <v>/</v>
      </c>
      <c r="X61" s="48" t="s">
        <v>29</v>
      </c>
      <c r="Y61" s="44" t="str">
        <f t="shared" si="72"/>
        <v>/</v>
      </c>
      <c r="Z61" s="48" t="s">
        <v>29</v>
      </c>
      <c r="AA61" s="44" t="str">
        <f t="shared" si="73"/>
        <v>/</v>
      </c>
      <c r="AB61" s="48" t="s">
        <v>29</v>
      </c>
      <c r="AC61" s="27">
        <v>12.69</v>
      </c>
      <c r="AD61" s="60"/>
    </row>
    <row r="62" customHeight="true" spans="1:30">
      <c r="A62" s="24">
        <f>SUBTOTAL(103,$B$6:B62)</f>
        <v>53</v>
      </c>
      <c r="B62" s="37" t="s">
        <v>99</v>
      </c>
      <c r="C62" s="26" t="s">
        <v>94</v>
      </c>
      <c r="D62" s="37" t="s">
        <v>101</v>
      </c>
      <c r="E62" s="44" t="str">
        <f t="shared" si="62"/>
        <v>/</v>
      </c>
      <c r="F62" s="48" t="s">
        <v>29</v>
      </c>
      <c r="G62" s="44" t="str">
        <f t="shared" si="63"/>
        <v>/</v>
      </c>
      <c r="H62" s="48" t="s">
        <v>29</v>
      </c>
      <c r="I62" s="44" t="str">
        <f t="shared" si="64"/>
        <v>/</v>
      </c>
      <c r="J62" s="48" t="s">
        <v>29</v>
      </c>
      <c r="K62" s="44">
        <f t="shared" si="65"/>
        <v>0.532434111278729</v>
      </c>
      <c r="L62" s="48">
        <v>0.6</v>
      </c>
      <c r="M62" s="44" t="str">
        <f t="shared" si="66"/>
        <v>/</v>
      </c>
      <c r="N62" s="48" t="s">
        <v>29</v>
      </c>
      <c r="O62" s="44" t="str">
        <f t="shared" si="67"/>
        <v>/</v>
      </c>
      <c r="P62" s="48" t="s">
        <v>29</v>
      </c>
      <c r="Q62" s="44" t="str">
        <f t="shared" si="68"/>
        <v>/</v>
      </c>
      <c r="R62" s="48" t="s">
        <v>29</v>
      </c>
      <c r="S62" s="44" t="str">
        <f t="shared" si="69"/>
        <v>/</v>
      </c>
      <c r="T62" s="48" t="s">
        <v>29</v>
      </c>
      <c r="U62" s="44" t="str">
        <f t="shared" si="70"/>
        <v>/</v>
      </c>
      <c r="V62" s="44" t="s">
        <v>29</v>
      </c>
      <c r="W62" s="44" t="str">
        <f t="shared" si="71"/>
        <v>/</v>
      </c>
      <c r="X62" s="48" t="s">
        <v>29</v>
      </c>
      <c r="Y62" s="44" t="str">
        <f t="shared" si="72"/>
        <v>/</v>
      </c>
      <c r="Z62" s="48" t="s">
        <v>29</v>
      </c>
      <c r="AA62" s="44" t="str">
        <f t="shared" si="73"/>
        <v>/</v>
      </c>
      <c r="AB62" s="48" t="s">
        <v>29</v>
      </c>
      <c r="AC62" s="27">
        <v>12.69</v>
      </c>
      <c r="AD62" s="60"/>
    </row>
    <row r="63" customHeight="true" spans="1:30">
      <c r="A63" s="24">
        <f>SUBTOTAL(103,$B$6:B63)</f>
        <v>54</v>
      </c>
      <c r="B63" s="25" t="s">
        <v>102</v>
      </c>
      <c r="C63" s="26" t="s">
        <v>103</v>
      </c>
      <c r="D63" s="27" t="s">
        <v>23</v>
      </c>
      <c r="E63" s="44">
        <f t="shared" si="62"/>
        <v>301.712663057947</v>
      </c>
      <c r="F63" s="48">
        <v>340</v>
      </c>
      <c r="G63" s="44">
        <f t="shared" si="63"/>
        <v>220.001774780371</v>
      </c>
      <c r="H63" s="48">
        <v>247.92</v>
      </c>
      <c r="I63" s="44" t="str">
        <f t="shared" si="64"/>
        <v>/</v>
      </c>
      <c r="J63" s="48" t="s">
        <v>29</v>
      </c>
      <c r="K63" s="44">
        <f t="shared" si="65"/>
        <v>230.721448220783</v>
      </c>
      <c r="L63" s="48">
        <v>260</v>
      </c>
      <c r="M63" s="44">
        <f t="shared" si="66"/>
        <v>221.847546366137</v>
      </c>
      <c r="N63" s="51">
        <v>250</v>
      </c>
      <c r="O63" s="44" t="str">
        <f t="shared" si="67"/>
        <v>/</v>
      </c>
      <c r="P63" s="48" t="s">
        <v>29</v>
      </c>
      <c r="Q63" s="44" t="str">
        <f t="shared" si="68"/>
        <v>/</v>
      </c>
      <c r="R63" s="48" t="s">
        <v>29</v>
      </c>
      <c r="S63" s="44">
        <f t="shared" si="69"/>
        <v>239.595350075428</v>
      </c>
      <c r="T63" s="48">
        <v>270</v>
      </c>
      <c r="U63" s="44" t="str">
        <f t="shared" si="70"/>
        <v>/</v>
      </c>
      <c r="V63" s="44" t="s">
        <v>29</v>
      </c>
      <c r="W63" s="44">
        <f t="shared" si="71"/>
        <v>230.721448220783</v>
      </c>
      <c r="X63" s="48">
        <v>260</v>
      </c>
      <c r="Y63" s="44" t="str">
        <f t="shared" si="72"/>
        <v>/</v>
      </c>
      <c r="Z63" s="48" t="s">
        <v>29</v>
      </c>
      <c r="AA63" s="44" t="str">
        <f t="shared" si="73"/>
        <v>/</v>
      </c>
      <c r="AB63" s="48" t="s">
        <v>29</v>
      </c>
      <c r="AC63" s="27">
        <v>12.69</v>
      </c>
      <c r="AD63" s="60"/>
    </row>
    <row r="64" customHeight="true" spans="1:30">
      <c r="A64" s="24">
        <f>SUBTOTAL(103,$B$6:B64)</f>
        <v>55</v>
      </c>
      <c r="B64" s="25" t="s">
        <v>102</v>
      </c>
      <c r="C64" s="26" t="s">
        <v>104</v>
      </c>
      <c r="D64" s="27" t="s">
        <v>23</v>
      </c>
      <c r="E64" s="44" t="str">
        <f t="shared" si="62"/>
        <v>/</v>
      </c>
      <c r="F64" s="48" t="s">
        <v>29</v>
      </c>
      <c r="G64" s="44">
        <f t="shared" si="63"/>
        <v>239.595350075428</v>
      </c>
      <c r="H64" s="48">
        <v>270</v>
      </c>
      <c r="I64" s="44" t="str">
        <f t="shared" si="64"/>
        <v>/</v>
      </c>
      <c r="J64" s="48" t="s">
        <v>29</v>
      </c>
      <c r="K64" s="44">
        <f t="shared" si="65"/>
        <v>230.721448220783</v>
      </c>
      <c r="L64" s="48">
        <v>260</v>
      </c>
      <c r="M64" s="44">
        <f t="shared" si="66"/>
        <v>173.041086165587</v>
      </c>
      <c r="N64" s="51">
        <v>195</v>
      </c>
      <c r="O64" s="44" t="str">
        <f t="shared" si="67"/>
        <v>/</v>
      </c>
      <c r="P64" s="48" t="s">
        <v>29</v>
      </c>
      <c r="Q64" s="44" t="str">
        <f t="shared" si="68"/>
        <v>/</v>
      </c>
      <c r="R64" s="48" t="s">
        <v>29</v>
      </c>
      <c r="S64" s="44" t="str">
        <f t="shared" si="69"/>
        <v>/</v>
      </c>
      <c r="T64" s="48" t="s">
        <v>29</v>
      </c>
      <c r="U64" s="44" t="str">
        <f t="shared" si="70"/>
        <v>/</v>
      </c>
      <c r="V64" s="44" t="s">
        <v>29</v>
      </c>
      <c r="W64" s="44">
        <f t="shared" si="71"/>
        <v>230.721448220783</v>
      </c>
      <c r="X64" s="48">
        <v>260</v>
      </c>
      <c r="Y64" s="44" t="str">
        <f t="shared" si="72"/>
        <v>/</v>
      </c>
      <c r="Z64" s="48" t="s">
        <v>29</v>
      </c>
      <c r="AA64" s="44" t="str">
        <f t="shared" si="73"/>
        <v>/</v>
      </c>
      <c r="AB64" s="48" t="s">
        <v>29</v>
      </c>
      <c r="AC64" s="27">
        <v>12.69</v>
      </c>
      <c r="AD64" s="60"/>
    </row>
    <row r="65" customHeight="true" spans="1:30">
      <c r="A65" s="24">
        <f>SUBTOTAL(103,$B$6:B65)</f>
        <v>56</v>
      </c>
      <c r="B65" s="28" t="s">
        <v>105</v>
      </c>
      <c r="C65" s="26"/>
      <c r="D65" s="33" t="s">
        <v>52</v>
      </c>
      <c r="E65" s="44">
        <f t="shared" si="62"/>
        <v>210.000887390185</v>
      </c>
      <c r="F65" s="48">
        <v>236.65</v>
      </c>
      <c r="G65" s="44">
        <f t="shared" si="63"/>
        <v>210.000887390185</v>
      </c>
      <c r="H65" s="48">
        <v>236.65</v>
      </c>
      <c r="I65" s="44" t="str">
        <f t="shared" si="64"/>
        <v>/</v>
      </c>
      <c r="J65" s="48" t="s">
        <v>29</v>
      </c>
      <c r="K65" s="44" t="str">
        <f t="shared" si="65"/>
        <v>/</v>
      </c>
      <c r="L65" s="48" t="s">
        <v>29</v>
      </c>
      <c r="M65" s="44">
        <f t="shared" si="66"/>
        <v>168.604135238264</v>
      </c>
      <c r="N65" s="51">
        <v>190</v>
      </c>
      <c r="O65" s="44" t="str">
        <f t="shared" si="67"/>
        <v>/</v>
      </c>
      <c r="P65" s="48" t="s">
        <v>29</v>
      </c>
      <c r="Q65" s="44" t="str">
        <f t="shared" si="68"/>
        <v>/</v>
      </c>
      <c r="R65" s="48" t="s">
        <v>29</v>
      </c>
      <c r="S65" s="44">
        <f t="shared" si="69"/>
        <v>212.973644511492</v>
      </c>
      <c r="T65" s="48">
        <v>240</v>
      </c>
      <c r="U65" s="44" t="str">
        <f t="shared" si="70"/>
        <v>/</v>
      </c>
      <c r="V65" s="44" t="s">
        <v>29</v>
      </c>
      <c r="W65" s="44">
        <f t="shared" si="71"/>
        <v>186.351938947555</v>
      </c>
      <c r="X65" s="48">
        <v>210</v>
      </c>
      <c r="Y65" s="44" t="str">
        <f t="shared" si="72"/>
        <v>/</v>
      </c>
      <c r="Z65" s="48" t="s">
        <v>29</v>
      </c>
      <c r="AA65" s="44" t="str">
        <f t="shared" si="73"/>
        <v>/</v>
      </c>
      <c r="AB65" s="48" t="s">
        <v>29</v>
      </c>
      <c r="AC65" s="27">
        <v>12.69</v>
      </c>
      <c r="AD65" s="60"/>
    </row>
    <row r="66" customHeight="true" spans="1:30">
      <c r="A66" s="24">
        <f>SUBTOTAL(103,$B$6:B66)</f>
        <v>57</v>
      </c>
      <c r="B66" s="28" t="s">
        <v>106</v>
      </c>
      <c r="C66" s="26"/>
      <c r="D66" s="33" t="s">
        <v>52</v>
      </c>
      <c r="E66" s="44" t="str">
        <f t="shared" si="62"/>
        <v>/</v>
      </c>
      <c r="F66" s="48" t="s">
        <v>29</v>
      </c>
      <c r="G66" s="44">
        <f t="shared" si="63"/>
        <v>210.000887390185</v>
      </c>
      <c r="H66" s="48">
        <v>236.65</v>
      </c>
      <c r="I66" s="44" t="str">
        <f t="shared" si="64"/>
        <v>/</v>
      </c>
      <c r="J66" s="48" t="s">
        <v>29</v>
      </c>
      <c r="K66" s="44" t="str">
        <f t="shared" si="65"/>
        <v>/</v>
      </c>
      <c r="L66" s="48" t="s">
        <v>29</v>
      </c>
      <c r="M66" s="44">
        <f t="shared" si="66"/>
        <v>159.730233383619</v>
      </c>
      <c r="N66" s="51">
        <v>180</v>
      </c>
      <c r="O66" s="44" t="str">
        <f t="shared" si="67"/>
        <v>/</v>
      </c>
      <c r="P66" s="48" t="s">
        <v>29</v>
      </c>
      <c r="Q66" s="44" t="str">
        <f t="shared" si="68"/>
        <v>/</v>
      </c>
      <c r="R66" s="48" t="s">
        <v>29</v>
      </c>
      <c r="S66" s="44">
        <f t="shared" si="69"/>
        <v>204.099742656846</v>
      </c>
      <c r="T66" s="48">
        <v>230</v>
      </c>
      <c r="U66" s="44" t="str">
        <f t="shared" si="70"/>
        <v>/</v>
      </c>
      <c r="V66" s="44" t="s">
        <v>29</v>
      </c>
      <c r="W66" s="44">
        <f t="shared" si="71"/>
        <v>177.47803709291</v>
      </c>
      <c r="X66" s="48">
        <v>200</v>
      </c>
      <c r="Y66" s="44" t="str">
        <f t="shared" si="72"/>
        <v>/</v>
      </c>
      <c r="Z66" s="48" t="s">
        <v>29</v>
      </c>
      <c r="AA66" s="44" t="str">
        <f t="shared" si="73"/>
        <v>/</v>
      </c>
      <c r="AB66" s="48" t="s">
        <v>29</v>
      </c>
      <c r="AC66" s="27">
        <v>12.69</v>
      </c>
      <c r="AD66" s="60"/>
    </row>
    <row r="67" customHeight="true" spans="1:272">
      <c r="A67" s="24">
        <f>SUBTOTAL(103,$B$6:B67)</f>
        <v>58</v>
      </c>
      <c r="B67" s="71" t="s">
        <v>107</v>
      </c>
      <c r="C67" s="72" t="s">
        <v>108</v>
      </c>
      <c r="D67" s="33" t="s">
        <v>52</v>
      </c>
      <c r="E67" s="44">
        <f t="shared" si="62"/>
        <v>283.964859348656</v>
      </c>
      <c r="F67" s="48">
        <v>320</v>
      </c>
      <c r="G67" s="44">
        <f t="shared" si="63"/>
        <v>239.595350075428</v>
      </c>
      <c r="H67" s="48">
        <v>270</v>
      </c>
      <c r="I67" s="44">
        <f t="shared" si="64"/>
        <v>257.343153784719</v>
      </c>
      <c r="J67" s="48">
        <v>290</v>
      </c>
      <c r="K67" s="44">
        <f t="shared" si="65"/>
        <v>195.225840802201</v>
      </c>
      <c r="L67" s="48">
        <v>220</v>
      </c>
      <c r="M67" s="44">
        <f t="shared" si="66"/>
        <v>235.158399148105</v>
      </c>
      <c r="N67" s="51">
        <v>265</v>
      </c>
      <c r="O67" s="44" t="str">
        <f t="shared" si="67"/>
        <v>/</v>
      </c>
      <c r="P67" s="48" t="s">
        <v>29</v>
      </c>
      <c r="Q67" s="44" t="str">
        <f t="shared" si="68"/>
        <v>/</v>
      </c>
      <c r="R67" s="48" t="s">
        <v>29</v>
      </c>
      <c r="S67" s="44">
        <f t="shared" si="69"/>
        <v>230.721448220783</v>
      </c>
      <c r="T67" s="48">
        <v>260</v>
      </c>
      <c r="U67" s="44">
        <f t="shared" si="70"/>
        <v>212.973644511492</v>
      </c>
      <c r="V67" s="48">
        <v>240</v>
      </c>
      <c r="W67" s="44" t="str">
        <f t="shared" si="71"/>
        <v>/</v>
      </c>
      <c r="X67" s="48" t="s">
        <v>29</v>
      </c>
      <c r="Y67" s="44" t="str">
        <f t="shared" si="72"/>
        <v>/</v>
      </c>
      <c r="Z67" s="48" t="s">
        <v>29</v>
      </c>
      <c r="AA67" s="44" t="str">
        <f t="shared" si="73"/>
        <v>/</v>
      </c>
      <c r="AB67" s="48" t="s">
        <v>29</v>
      </c>
      <c r="AC67" s="27">
        <v>12.69</v>
      </c>
      <c r="AD67" s="60"/>
      <c r="JL67" s="1"/>
    </row>
    <row r="68" customHeight="true" spans="1:272">
      <c r="A68" s="24">
        <f>SUBTOTAL(103,$B$6:B68)</f>
        <v>59</v>
      </c>
      <c r="B68" s="71" t="s">
        <v>107</v>
      </c>
      <c r="C68" s="72" t="s">
        <v>109</v>
      </c>
      <c r="D68" s="33" t="s">
        <v>52</v>
      </c>
      <c r="E68" s="44">
        <f t="shared" si="62"/>
        <v>319.460466767238</v>
      </c>
      <c r="F68" s="48">
        <v>360</v>
      </c>
      <c r="G68" s="44">
        <f t="shared" si="63"/>
        <v>301.712663057947</v>
      </c>
      <c r="H68" s="48">
        <v>340</v>
      </c>
      <c r="I68" s="44">
        <f t="shared" si="64"/>
        <v>301.712663057947</v>
      </c>
      <c r="J68" s="48">
        <v>340</v>
      </c>
      <c r="K68" s="44">
        <f t="shared" si="65"/>
        <v>177.47803709291</v>
      </c>
      <c r="L68" s="48">
        <v>200</v>
      </c>
      <c r="M68" s="44">
        <f t="shared" si="66"/>
        <v>266.217055639365</v>
      </c>
      <c r="N68" s="51">
        <v>300</v>
      </c>
      <c r="O68" s="44">
        <f t="shared" si="67"/>
        <v>306.149613985269</v>
      </c>
      <c r="P68" s="48">
        <v>345</v>
      </c>
      <c r="Q68" s="44" t="str">
        <f t="shared" si="68"/>
        <v>/</v>
      </c>
      <c r="R68" s="48" t="s">
        <v>29</v>
      </c>
      <c r="S68" s="44" t="str">
        <f t="shared" si="69"/>
        <v>/</v>
      </c>
      <c r="T68" s="48" t="s">
        <v>29</v>
      </c>
      <c r="U68" s="44">
        <f t="shared" si="70"/>
        <v>212.973644511492</v>
      </c>
      <c r="V68" s="48">
        <v>240</v>
      </c>
      <c r="W68" s="44" t="str">
        <f t="shared" si="71"/>
        <v>/</v>
      </c>
      <c r="X68" s="48" t="s">
        <v>29</v>
      </c>
      <c r="Y68" s="44">
        <f t="shared" si="72"/>
        <v>217.410595438814</v>
      </c>
      <c r="Z68" s="48">
        <v>245</v>
      </c>
      <c r="AA68" s="44" t="str">
        <f t="shared" si="73"/>
        <v>/</v>
      </c>
      <c r="AB68" s="48" t="s">
        <v>29</v>
      </c>
      <c r="AC68" s="27">
        <v>12.69</v>
      </c>
      <c r="AD68" s="60"/>
      <c r="JL68" s="1"/>
    </row>
    <row r="69" customHeight="true" spans="1:30">
      <c r="A69" s="24">
        <f>SUBTOTAL(103,$B$6:B69)</f>
        <v>60</v>
      </c>
      <c r="B69" s="25" t="s">
        <v>110</v>
      </c>
      <c r="C69" s="26"/>
      <c r="D69" s="27" t="s">
        <v>23</v>
      </c>
      <c r="E69" s="44">
        <f t="shared" si="62"/>
        <v>87.378640776699</v>
      </c>
      <c r="F69" s="48">
        <v>90</v>
      </c>
      <c r="G69" s="44">
        <f t="shared" si="63"/>
        <v>77.6699029126214</v>
      </c>
      <c r="H69" s="48">
        <v>80</v>
      </c>
      <c r="I69" s="44">
        <f t="shared" si="64"/>
        <v>95.1456310679612</v>
      </c>
      <c r="J69" s="48">
        <v>98</v>
      </c>
      <c r="K69" s="44">
        <f t="shared" si="65"/>
        <v>87.378640776699</v>
      </c>
      <c r="L69" s="48">
        <v>90</v>
      </c>
      <c r="M69" s="44">
        <f t="shared" si="66"/>
        <v>106.796116504854</v>
      </c>
      <c r="N69" s="51">
        <v>110</v>
      </c>
      <c r="O69" s="44">
        <f t="shared" si="67"/>
        <v>97.0873786407767</v>
      </c>
      <c r="P69" s="48">
        <v>100</v>
      </c>
      <c r="Q69" s="44">
        <f t="shared" si="68"/>
        <v>121.359223300971</v>
      </c>
      <c r="R69" s="48">
        <v>125</v>
      </c>
      <c r="S69" s="44">
        <f t="shared" si="69"/>
        <v>92.2330097087379</v>
      </c>
      <c r="T69" s="48">
        <v>95</v>
      </c>
      <c r="U69" s="44">
        <f t="shared" si="70"/>
        <v>109.708737864078</v>
      </c>
      <c r="V69" s="48">
        <v>113</v>
      </c>
      <c r="W69" s="44">
        <f t="shared" si="71"/>
        <v>87.378640776699</v>
      </c>
      <c r="X69" s="48">
        <v>90</v>
      </c>
      <c r="Y69" s="44">
        <f t="shared" si="72"/>
        <v>92.2330097087379</v>
      </c>
      <c r="Z69" s="48">
        <v>95</v>
      </c>
      <c r="AA69" s="44" t="str">
        <f t="shared" si="73"/>
        <v>/</v>
      </c>
      <c r="AB69" s="48" t="s">
        <v>29</v>
      </c>
      <c r="AC69" s="27">
        <v>3</v>
      </c>
      <c r="AD69" s="60"/>
    </row>
    <row r="70" customHeight="true" spans="1:30">
      <c r="A70" s="24">
        <f>SUBTOTAL(103,$B$6:B70)</f>
        <v>61</v>
      </c>
      <c r="B70" s="25" t="s">
        <v>111</v>
      </c>
      <c r="C70" s="26"/>
      <c r="D70" s="27" t="s">
        <v>23</v>
      </c>
      <c r="E70" s="44">
        <f t="shared" si="62"/>
        <v>66.0194174757281</v>
      </c>
      <c r="F70" s="48">
        <v>68</v>
      </c>
      <c r="G70" s="44">
        <f t="shared" si="63"/>
        <v>53.3980582524272</v>
      </c>
      <c r="H70" s="48">
        <v>55</v>
      </c>
      <c r="I70" s="44">
        <f t="shared" si="64"/>
        <v>79.6116504854369</v>
      </c>
      <c r="J70" s="48">
        <v>82</v>
      </c>
      <c r="K70" s="44">
        <f t="shared" si="65"/>
        <v>67.9611650485437</v>
      </c>
      <c r="L70" s="48">
        <v>70</v>
      </c>
      <c r="M70" s="44">
        <f t="shared" si="66"/>
        <v>73.1067961165049</v>
      </c>
      <c r="N70" s="51">
        <v>75.3</v>
      </c>
      <c r="O70" s="44">
        <f t="shared" si="67"/>
        <v>58.252427184466</v>
      </c>
      <c r="P70" s="48">
        <v>60</v>
      </c>
      <c r="Q70" s="44" t="str">
        <f t="shared" si="68"/>
        <v>/</v>
      </c>
      <c r="R70" s="48" t="s">
        <v>29</v>
      </c>
      <c r="S70" s="44">
        <f t="shared" si="69"/>
        <v>67.9611650485437</v>
      </c>
      <c r="T70" s="48">
        <v>70</v>
      </c>
      <c r="U70" s="44">
        <f t="shared" si="70"/>
        <v>64.4660194174757</v>
      </c>
      <c r="V70" s="48">
        <v>66.4</v>
      </c>
      <c r="W70" s="44">
        <f t="shared" si="71"/>
        <v>58.252427184466</v>
      </c>
      <c r="X70" s="48">
        <v>60</v>
      </c>
      <c r="Y70" s="44">
        <f t="shared" si="72"/>
        <v>58.252427184466</v>
      </c>
      <c r="Z70" s="48">
        <v>60</v>
      </c>
      <c r="AA70" s="44" t="str">
        <f t="shared" si="73"/>
        <v>/</v>
      </c>
      <c r="AB70" s="48" t="s">
        <v>29</v>
      </c>
      <c r="AC70" s="27">
        <v>3</v>
      </c>
      <c r="AD70" s="60"/>
    </row>
    <row r="71" customHeight="true" spans="1:271">
      <c r="A71" s="24">
        <f>SUBTOTAL(103,$B$6:B71)</f>
        <v>62</v>
      </c>
      <c r="B71" s="73" t="s">
        <v>112</v>
      </c>
      <c r="C71" s="29" t="s">
        <v>113</v>
      </c>
      <c r="D71" s="27" t="s">
        <v>23</v>
      </c>
      <c r="E71" s="44">
        <f t="shared" si="62"/>
        <v>283.964859348656</v>
      </c>
      <c r="F71" s="48">
        <v>320</v>
      </c>
      <c r="G71" s="44">
        <f t="shared" si="63"/>
        <v>212.973644511492</v>
      </c>
      <c r="H71" s="48">
        <v>240</v>
      </c>
      <c r="I71" s="44">
        <f t="shared" si="64"/>
        <v>337.208270476529</v>
      </c>
      <c r="J71" s="48">
        <v>380</v>
      </c>
      <c r="K71" s="44">
        <f t="shared" si="65"/>
        <v>255.56837341379</v>
      </c>
      <c r="L71" s="48">
        <v>288</v>
      </c>
      <c r="M71" s="44">
        <f t="shared" si="66"/>
        <v>319.939657467388</v>
      </c>
      <c r="N71" s="51">
        <v>360.54</v>
      </c>
      <c r="O71" s="44" t="str">
        <f t="shared" si="67"/>
        <v>/</v>
      </c>
      <c r="P71" s="48" t="s">
        <v>29</v>
      </c>
      <c r="Q71" s="44">
        <f t="shared" si="68"/>
        <v>204.099742656846</v>
      </c>
      <c r="R71" s="48">
        <v>230</v>
      </c>
      <c r="S71" s="44">
        <f t="shared" si="69"/>
        <v>257.343153784719</v>
      </c>
      <c r="T71" s="48">
        <v>290</v>
      </c>
      <c r="U71" s="44">
        <f t="shared" si="70"/>
        <v>266.217055639365</v>
      </c>
      <c r="V71" s="48">
        <v>300</v>
      </c>
      <c r="W71" s="44">
        <f t="shared" si="71"/>
        <v>239.595350075428</v>
      </c>
      <c r="X71" s="48">
        <v>270</v>
      </c>
      <c r="Y71" s="44" t="str">
        <f t="shared" si="72"/>
        <v>/</v>
      </c>
      <c r="Z71" s="48" t="s">
        <v>29</v>
      </c>
      <c r="AA71" s="44" t="str">
        <f t="shared" si="73"/>
        <v>/</v>
      </c>
      <c r="AB71" s="48" t="s">
        <v>29</v>
      </c>
      <c r="AC71" s="27">
        <v>12.69</v>
      </c>
      <c r="AD71" s="60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</row>
    <row r="72" customHeight="true" spans="1:271">
      <c r="A72" s="24">
        <f>SUBTOTAL(103,$B$6:B72)</f>
        <v>63</v>
      </c>
      <c r="B72" s="73" t="s">
        <v>112</v>
      </c>
      <c r="C72" s="29" t="s">
        <v>114</v>
      </c>
      <c r="D72" s="27" t="s">
        <v>23</v>
      </c>
      <c r="E72" s="44">
        <f t="shared" si="62"/>
        <v>319.460466767238</v>
      </c>
      <c r="F72" s="48">
        <v>360</v>
      </c>
      <c r="G72" s="44">
        <f t="shared" si="63"/>
        <v>279.998225219629</v>
      </c>
      <c r="H72" s="48">
        <v>315.53</v>
      </c>
      <c r="I72" s="44">
        <f t="shared" si="64"/>
        <v>363.829976040465</v>
      </c>
      <c r="J72" s="48">
        <v>410</v>
      </c>
      <c r="K72" s="44">
        <f t="shared" si="65"/>
        <v>287.514420090514</v>
      </c>
      <c r="L72" s="48">
        <v>324</v>
      </c>
      <c r="M72" s="44">
        <f t="shared" si="66"/>
        <v>399.795900257343</v>
      </c>
      <c r="N72" s="51">
        <v>450.53</v>
      </c>
      <c r="O72" s="44" t="str">
        <f t="shared" si="67"/>
        <v>/</v>
      </c>
      <c r="P72" s="48" t="s">
        <v>29</v>
      </c>
      <c r="Q72" s="44">
        <f t="shared" si="68"/>
        <v>248.469251930074</v>
      </c>
      <c r="R72" s="48">
        <v>280</v>
      </c>
      <c r="S72" s="44">
        <f t="shared" si="69"/>
        <v>301.712663057947</v>
      </c>
      <c r="T72" s="48">
        <v>340</v>
      </c>
      <c r="U72" s="44">
        <f t="shared" si="70"/>
        <v>283.964859348656</v>
      </c>
      <c r="V72" s="48">
        <v>320</v>
      </c>
      <c r="W72" s="44">
        <f t="shared" si="71"/>
        <v>292.838761203301</v>
      </c>
      <c r="X72" s="48">
        <v>330</v>
      </c>
      <c r="Y72" s="44" t="str">
        <f t="shared" si="72"/>
        <v>/</v>
      </c>
      <c r="Z72" s="48" t="s">
        <v>29</v>
      </c>
      <c r="AA72" s="44" t="str">
        <f t="shared" si="73"/>
        <v>/</v>
      </c>
      <c r="AB72" s="48" t="s">
        <v>29</v>
      </c>
      <c r="AC72" s="27">
        <v>12.69</v>
      </c>
      <c r="AD72" s="60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</row>
    <row r="73" customHeight="true" spans="1:271">
      <c r="A73" s="24">
        <f>SUBTOTAL(103,$B$6:B73)</f>
        <v>64</v>
      </c>
      <c r="B73" s="73" t="s">
        <v>112</v>
      </c>
      <c r="C73" s="29" t="s">
        <v>115</v>
      </c>
      <c r="D73" s="27" t="s">
        <v>23</v>
      </c>
      <c r="E73" s="44">
        <f t="shared" si="62"/>
        <v>354.956074185819</v>
      </c>
      <c r="F73" s="48">
        <v>400</v>
      </c>
      <c r="G73" s="44">
        <f t="shared" si="63"/>
        <v>350.004436950927</v>
      </c>
      <c r="H73" s="48">
        <v>394.42</v>
      </c>
      <c r="I73" s="44">
        <f t="shared" si="64"/>
        <v>399.325583459047</v>
      </c>
      <c r="J73" s="48">
        <v>450</v>
      </c>
      <c r="K73" s="44">
        <f t="shared" si="65"/>
        <v>319.460466767238</v>
      </c>
      <c r="L73" s="48">
        <v>360</v>
      </c>
      <c r="M73" s="44">
        <f t="shared" si="66"/>
        <v>440.615848788712</v>
      </c>
      <c r="N73" s="51">
        <v>496.53</v>
      </c>
      <c r="O73" s="44" t="str">
        <f t="shared" si="67"/>
        <v>/</v>
      </c>
      <c r="P73" s="48" t="s">
        <v>29</v>
      </c>
      <c r="Q73" s="44">
        <f t="shared" si="68"/>
        <v>310.586564912592</v>
      </c>
      <c r="R73" s="48">
        <v>350</v>
      </c>
      <c r="S73" s="44">
        <f t="shared" si="69"/>
        <v>363.829976040465</v>
      </c>
      <c r="T73" s="48">
        <v>410</v>
      </c>
      <c r="U73" s="44">
        <f t="shared" si="70"/>
        <v>319.460466767238</v>
      </c>
      <c r="V73" s="48">
        <v>360</v>
      </c>
      <c r="W73" s="44">
        <f t="shared" si="71"/>
        <v>354.956074185819</v>
      </c>
      <c r="X73" s="48">
        <v>400</v>
      </c>
      <c r="Y73" s="44" t="str">
        <f t="shared" si="72"/>
        <v>/</v>
      </c>
      <c r="Z73" s="48" t="s">
        <v>29</v>
      </c>
      <c r="AA73" s="44" t="str">
        <f t="shared" si="73"/>
        <v>/</v>
      </c>
      <c r="AB73" s="48" t="s">
        <v>29</v>
      </c>
      <c r="AC73" s="27">
        <v>12.69</v>
      </c>
      <c r="AD73" s="60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</row>
    <row r="74" customHeight="true" spans="1:271">
      <c r="A74" s="24">
        <f>SUBTOTAL(103,$B$6:B74)</f>
        <v>65</v>
      </c>
      <c r="B74" s="73" t="s">
        <v>112</v>
      </c>
      <c r="C74" s="29" t="s">
        <v>116</v>
      </c>
      <c r="D74" s="27" t="s">
        <v>23</v>
      </c>
      <c r="E74" s="44">
        <f t="shared" si="62"/>
        <v>381.577779749756</v>
      </c>
      <c r="F74" s="48">
        <v>430</v>
      </c>
      <c r="G74" s="44">
        <f t="shared" si="63"/>
        <v>354.956074185819</v>
      </c>
      <c r="H74" s="48">
        <v>400</v>
      </c>
      <c r="I74" s="44">
        <f t="shared" si="64"/>
        <v>470.316798296211</v>
      </c>
      <c r="J74" s="48">
        <v>530</v>
      </c>
      <c r="K74" s="44">
        <f t="shared" si="65"/>
        <v>399.325583459047</v>
      </c>
      <c r="L74" s="48">
        <v>450</v>
      </c>
      <c r="M74" s="44">
        <f t="shared" si="66"/>
        <v>452.56899458692</v>
      </c>
      <c r="N74" s="48">
        <v>510</v>
      </c>
      <c r="O74" s="44" t="str">
        <f t="shared" si="67"/>
        <v>/</v>
      </c>
      <c r="P74" s="48" t="s">
        <v>29</v>
      </c>
      <c r="Q74" s="44" t="str">
        <f t="shared" si="68"/>
        <v>/</v>
      </c>
      <c r="R74" s="48" t="s">
        <v>29</v>
      </c>
      <c r="S74" s="44" t="str">
        <f t="shared" si="69"/>
        <v>/</v>
      </c>
      <c r="T74" s="48" t="s">
        <v>29</v>
      </c>
      <c r="U74" s="44" t="str">
        <f t="shared" si="70"/>
        <v>/</v>
      </c>
      <c r="V74" s="44" t="s">
        <v>29</v>
      </c>
      <c r="W74" s="44" t="str">
        <f t="shared" si="71"/>
        <v>/</v>
      </c>
      <c r="X74" s="48" t="s">
        <v>29</v>
      </c>
      <c r="Y74" s="44" t="str">
        <f t="shared" si="72"/>
        <v>/</v>
      </c>
      <c r="Z74" s="48" t="s">
        <v>29</v>
      </c>
      <c r="AA74" s="44" t="str">
        <f t="shared" si="73"/>
        <v>/</v>
      </c>
      <c r="AB74" s="48" t="s">
        <v>29</v>
      </c>
      <c r="AC74" s="27">
        <v>12.69</v>
      </c>
      <c r="AD74" s="60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</row>
    <row r="75" customHeight="true" spans="1:271">
      <c r="A75" s="24">
        <f>SUBTOTAL(103,$B$6:B75)</f>
        <v>66</v>
      </c>
      <c r="B75" s="73" t="s">
        <v>112</v>
      </c>
      <c r="C75" s="29" t="s">
        <v>117</v>
      </c>
      <c r="D75" s="27" t="s">
        <v>23</v>
      </c>
      <c r="E75" s="44" t="str">
        <f t="shared" si="62"/>
        <v>/</v>
      </c>
      <c r="F75" s="48" t="s">
        <v>29</v>
      </c>
      <c r="G75" s="44">
        <f t="shared" si="63"/>
        <v>425.947289022983</v>
      </c>
      <c r="H75" s="48">
        <v>480</v>
      </c>
      <c r="I75" s="44">
        <f t="shared" si="64"/>
        <v>550.18191498802</v>
      </c>
      <c r="J75" s="48">
        <v>620</v>
      </c>
      <c r="K75" s="44" t="str">
        <f t="shared" si="65"/>
        <v>/</v>
      </c>
      <c r="L75" s="48" t="s">
        <v>29</v>
      </c>
      <c r="M75" s="44">
        <f t="shared" si="66"/>
        <v>503.150235158399</v>
      </c>
      <c r="N75" s="48">
        <v>567</v>
      </c>
      <c r="O75" s="44" t="str">
        <f t="shared" si="67"/>
        <v>/</v>
      </c>
      <c r="P75" s="48" t="s">
        <v>29</v>
      </c>
      <c r="Q75" s="44" t="str">
        <f t="shared" si="68"/>
        <v>/</v>
      </c>
      <c r="R75" s="48" t="s">
        <v>29</v>
      </c>
      <c r="S75" s="44" t="str">
        <f t="shared" si="69"/>
        <v>/</v>
      </c>
      <c r="T75" s="48" t="s">
        <v>29</v>
      </c>
      <c r="U75" s="44">
        <f t="shared" si="70"/>
        <v>557.281036471737</v>
      </c>
      <c r="V75" s="48">
        <v>628</v>
      </c>
      <c r="W75" s="44" t="str">
        <f t="shared" si="71"/>
        <v>/</v>
      </c>
      <c r="X75" s="48" t="s">
        <v>29</v>
      </c>
      <c r="Y75" s="44" t="str">
        <f t="shared" si="72"/>
        <v>/</v>
      </c>
      <c r="Z75" s="48" t="s">
        <v>29</v>
      </c>
      <c r="AA75" s="44" t="str">
        <f t="shared" si="73"/>
        <v>/</v>
      </c>
      <c r="AB75" s="48" t="s">
        <v>29</v>
      </c>
      <c r="AC75" s="27">
        <v>12.69</v>
      </c>
      <c r="AD75" s="60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</row>
    <row r="76" customHeight="true" spans="1:30">
      <c r="A76" s="24">
        <f>SUBTOTAL(103,$B$6:B76)</f>
        <v>67</v>
      </c>
      <c r="B76" s="25" t="s">
        <v>118</v>
      </c>
      <c r="C76" s="29" t="s">
        <v>119</v>
      </c>
      <c r="D76" s="33" t="s">
        <v>54</v>
      </c>
      <c r="E76" s="44" t="str">
        <f t="shared" si="62"/>
        <v>/</v>
      </c>
      <c r="F76" s="48" t="s">
        <v>29</v>
      </c>
      <c r="G76" s="44">
        <f t="shared" si="63"/>
        <v>133.108527819682</v>
      </c>
      <c r="H76" s="48">
        <v>150</v>
      </c>
      <c r="I76" s="44">
        <f t="shared" si="64"/>
        <v>190.788889874878</v>
      </c>
      <c r="J76" s="48">
        <v>215</v>
      </c>
      <c r="K76" s="44">
        <f t="shared" si="65"/>
        <v>195.225840802201</v>
      </c>
      <c r="L76" s="48">
        <v>220</v>
      </c>
      <c r="M76" s="44" t="str">
        <f t="shared" si="66"/>
        <v>/</v>
      </c>
      <c r="N76" s="48" t="s">
        <v>29</v>
      </c>
      <c r="O76" s="44" t="str">
        <f t="shared" si="67"/>
        <v>/</v>
      </c>
      <c r="P76" s="48" t="s">
        <v>29</v>
      </c>
      <c r="Q76" s="44" t="str">
        <f t="shared" si="68"/>
        <v>/</v>
      </c>
      <c r="R76" s="48" t="s">
        <v>29</v>
      </c>
      <c r="S76" s="44" t="str">
        <f t="shared" si="69"/>
        <v>/</v>
      </c>
      <c r="T76" s="48" t="s">
        <v>29</v>
      </c>
      <c r="U76" s="44">
        <f t="shared" si="70"/>
        <v>190.788889874878</v>
      </c>
      <c r="V76" s="48">
        <v>215</v>
      </c>
      <c r="W76" s="44" t="str">
        <f t="shared" si="71"/>
        <v>/</v>
      </c>
      <c r="X76" s="48" t="s">
        <v>29</v>
      </c>
      <c r="Y76" s="44">
        <f t="shared" si="72"/>
        <v>155.293282456296</v>
      </c>
      <c r="Z76" s="48">
        <v>175</v>
      </c>
      <c r="AA76" s="44" t="str">
        <f t="shared" si="73"/>
        <v>/</v>
      </c>
      <c r="AB76" s="48" t="s">
        <v>29</v>
      </c>
      <c r="AC76" s="27">
        <v>12.69</v>
      </c>
      <c r="AD76" s="60"/>
    </row>
    <row r="77" customHeight="true" spans="1:31">
      <c r="A77" s="24">
        <f>SUBTOTAL(103,$B$6:B77)</f>
        <v>68</v>
      </c>
      <c r="B77" s="25" t="s">
        <v>120</v>
      </c>
      <c r="C77" s="29" t="s">
        <v>121</v>
      </c>
      <c r="D77" s="33" t="s">
        <v>54</v>
      </c>
      <c r="E77" s="44">
        <f t="shared" si="62"/>
        <v>54.1308013133375</v>
      </c>
      <c r="F77" s="48">
        <v>61</v>
      </c>
      <c r="G77" s="44">
        <f t="shared" si="63"/>
        <v>70.9912148371639</v>
      </c>
      <c r="H77" s="48">
        <v>80</v>
      </c>
      <c r="I77" s="44">
        <f t="shared" si="64"/>
        <v>70.9912148371639</v>
      </c>
      <c r="J77" s="48">
        <v>80</v>
      </c>
      <c r="K77" s="44">
        <f t="shared" si="65"/>
        <v>106.486822255746</v>
      </c>
      <c r="L77" s="48">
        <v>120</v>
      </c>
      <c r="M77" s="44" t="str">
        <f t="shared" si="66"/>
        <v>/</v>
      </c>
      <c r="N77" s="48" t="s">
        <v>29</v>
      </c>
      <c r="O77" s="44" t="str">
        <f t="shared" si="67"/>
        <v>/</v>
      </c>
      <c r="P77" s="48" t="s">
        <v>29</v>
      </c>
      <c r="Q77" s="44">
        <f t="shared" si="68"/>
        <v>48.8064602005502</v>
      </c>
      <c r="R77" s="48">
        <v>55</v>
      </c>
      <c r="S77" s="44" t="str">
        <f t="shared" si="69"/>
        <v>/</v>
      </c>
      <c r="T77" s="48" t="s">
        <v>29</v>
      </c>
      <c r="U77" s="44">
        <f t="shared" si="70"/>
        <v>133.108527819682</v>
      </c>
      <c r="V77" s="48">
        <v>150</v>
      </c>
      <c r="W77" s="44" t="str">
        <f t="shared" si="71"/>
        <v>/</v>
      </c>
      <c r="X77" s="48" t="s">
        <v>29</v>
      </c>
      <c r="Y77" s="44">
        <f t="shared" si="72"/>
        <v>46.1442896441565</v>
      </c>
      <c r="Z77" s="48">
        <v>52</v>
      </c>
      <c r="AA77" s="44" t="str">
        <f t="shared" si="73"/>
        <v>/</v>
      </c>
      <c r="AB77" s="48" t="s">
        <v>29</v>
      </c>
      <c r="AC77" s="27">
        <v>12.69</v>
      </c>
      <c r="AD77" s="60"/>
      <c r="AE77" s="5" t="s">
        <v>61</v>
      </c>
    </row>
    <row r="78" customHeight="true" spans="1:30">
      <c r="A78" s="24">
        <f>SUBTOTAL(103,$B$6:B78)</f>
        <v>69</v>
      </c>
      <c r="B78" s="25" t="s">
        <v>120</v>
      </c>
      <c r="C78" s="29" t="s">
        <v>122</v>
      </c>
      <c r="D78" s="33" t="s">
        <v>54</v>
      </c>
      <c r="E78" s="44">
        <f t="shared" si="62"/>
        <v>70.9912148371639</v>
      </c>
      <c r="F78" s="48">
        <v>80</v>
      </c>
      <c r="G78" s="44">
        <f t="shared" si="63"/>
        <v>79.8651166918094</v>
      </c>
      <c r="H78" s="48">
        <v>90</v>
      </c>
      <c r="I78" s="44">
        <f t="shared" si="64"/>
        <v>88.7390185464549</v>
      </c>
      <c r="J78" s="48">
        <v>100</v>
      </c>
      <c r="K78" s="44">
        <f t="shared" si="65"/>
        <v>110.923773183069</v>
      </c>
      <c r="L78" s="48">
        <v>125</v>
      </c>
      <c r="M78" s="44" t="str">
        <f t="shared" si="66"/>
        <v>/</v>
      </c>
      <c r="N78" s="48" t="s">
        <v>29</v>
      </c>
      <c r="O78" s="44" t="str">
        <f t="shared" si="67"/>
        <v>/</v>
      </c>
      <c r="P78" s="48" t="s">
        <v>29</v>
      </c>
      <c r="Q78" s="44">
        <f t="shared" si="68"/>
        <v>52.3560209424084</v>
      </c>
      <c r="R78" s="48">
        <v>59</v>
      </c>
      <c r="S78" s="44" t="str">
        <f t="shared" si="69"/>
        <v>/</v>
      </c>
      <c r="T78" s="48" t="s">
        <v>29</v>
      </c>
      <c r="U78" s="44">
        <f t="shared" si="70"/>
        <v>137.545478747005</v>
      </c>
      <c r="V78" s="48">
        <v>155</v>
      </c>
      <c r="W78" s="44" t="str">
        <f t="shared" si="71"/>
        <v>/</v>
      </c>
      <c r="X78" s="48" t="s">
        <v>29</v>
      </c>
      <c r="Y78" s="44">
        <f t="shared" si="72"/>
        <v>50.5812405714793</v>
      </c>
      <c r="Z78" s="48">
        <v>57</v>
      </c>
      <c r="AA78" s="44" t="str">
        <f t="shared" si="73"/>
        <v>/</v>
      </c>
      <c r="AB78" s="48" t="s">
        <v>29</v>
      </c>
      <c r="AC78" s="27">
        <v>12.69</v>
      </c>
      <c r="AD78" s="60"/>
    </row>
    <row r="79" customHeight="true" spans="1:30">
      <c r="A79" s="24">
        <f>SUBTOTAL(103,$B$6:B79)</f>
        <v>70</v>
      </c>
      <c r="B79" s="25" t="s">
        <v>120</v>
      </c>
      <c r="C79" s="29" t="s">
        <v>123</v>
      </c>
      <c r="D79" s="33" t="s">
        <v>54</v>
      </c>
      <c r="E79" s="44">
        <f t="shared" si="62"/>
        <v>75.4281657644866</v>
      </c>
      <c r="F79" s="48">
        <v>85</v>
      </c>
      <c r="G79" s="44">
        <f t="shared" si="63"/>
        <v>88.7390185464549</v>
      </c>
      <c r="H79" s="48">
        <v>100</v>
      </c>
      <c r="I79" s="44">
        <f t="shared" si="64"/>
        <v>106.486822255746</v>
      </c>
      <c r="J79" s="48">
        <v>120</v>
      </c>
      <c r="K79" s="44">
        <f t="shared" si="65"/>
        <v>119.797675037714</v>
      </c>
      <c r="L79" s="48">
        <v>135</v>
      </c>
      <c r="M79" s="44" t="str">
        <f t="shared" si="66"/>
        <v>/</v>
      </c>
      <c r="N79" s="48" t="s">
        <v>29</v>
      </c>
      <c r="O79" s="44" t="str">
        <f t="shared" si="67"/>
        <v>/</v>
      </c>
      <c r="P79" s="48" t="s">
        <v>29</v>
      </c>
      <c r="Q79" s="44">
        <f t="shared" si="68"/>
        <v>56.7929718697311</v>
      </c>
      <c r="R79" s="48">
        <v>64</v>
      </c>
      <c r="S79" s="44" t="str">
        <f t="shared" si="69"/>
        <v>/</v>
      </c>
      <c r="T79" s="48" t="s">
        <v>29</v>
      </c>
      <c r="U79" s="44">
        <f t="shared" si="70"/>
        <v>150.856331528973</v>
      </c>
      <c r="V79" s="48">
        <v>170</v>
      </c>
      <c r="W79" s="44" t="str">
        <f t="shared" si="71"/>
        <v>/</v>
      </c>
      <c r="X79" s="48" t="s">
        <v>29</v>
      </c>
      <c r="Y79" s="44">
        <f t="shared" si="72"/>
        <v>55.018191498802</v>
      </c>
      <c r="Z79" s="48">
        <v>62</v>
      </c>
      <c r="AA79" s="44" t="str">
        <f t="shared" si="73"/>
        <v>/</v>
      </c>
      <c r="AB79" s="48" t="s">
        <v>29</v>
      </c>
      <c r="AC79" s="27">
        <v>12.69</v>
      </c>
      <c r="AD79" s="60"/>
    </row>
    <row r="80" customHeight="true" spans="1:30">
      <c r="A80" s="24">
        <f>SUBTOTAL(103,$B$6:B80)</f>
        <v>71</v>
      </c>
      <c r="B80" s="25" t="s">
        <v>124</v>
      </c>
      <c r="C80" s="26" t="s">
        <v>125</v>
      </c>
      <c r="D80" s="33" t="s">
        <v>54</v>
      </c>
      <c r="E80" s="44">
        <f t="shared" si="62"/>
        <v>23.0721448220783</v>
      </c>
      <c r="F80" s="48">
        <v>26</v>
      </c>
      <c r="G80" s="44">
        <f t="shared" si="63"/>
        <v>44.3695092732274</v>
      </c>
      <c r="H80" s="48">
        <v>50</v>
      </c>
      <c r="I80" s="44">
        <f t="shared" si="64"/>
        <v>51.4686307569438</v>
      </c>
      <c r="J80" s="48">
        <v>58</v>
      </c>
      <c r="K80" s="44" t="str">
        <f t="shared" si="65"/>
        <v>/</v>
      </c>
      <c r="L80" s="48" t="s">
        <v>29</v>
      </c>
      <c r="M80" s="44" t="str">
        <f t="shared" si="66"/>
        <v>/</v>
      </c>
      <c r="N80" s="48" t="s">
        <v>29</v>
      </c>
      <c r="O80" s="44" t="str">
        <f t="shared" si="67"/>
        <v>/</v>
      </c>
      <c r="P80" s="48" t="s">
        <v>29</v>
      </c>
      <c r="Q80" s="44">
        <f t="shared" si="68"/>
        <v>26.6217055639365</v>
      </c>
      <c r="R80" s="48">
        <v>30</v>
      </c>
      <c r="S80" s="44" t="str">
        <f t="shared" si="69"/>
        <v>/</v>
      </c>
      <c r="T80" s="48" t="s">
        <v>29</v>
      </c>
      <c r="U80" s="44">
        <f t="shared" si="70"/>
        <v>14.1982429674328</v>
      </c>
      <c r="V80" s="48">
        <v>16</v>
      </c>
      <c r="W80" s="44" t="str">
        <f t="shared" si="71"/>
        <v>/</v>
      </c>
      <c r="X80" s="48" t="s">
        <v>29</v>
      </c>
      <c r="Y80" s="44">
        <f t="shared" si="72"/>
        <v>28.3964859348656</v>
      </c>
      <c r="Z80" s="48">
        <v>32</v>
      </c>
      <c r="AA80" s="44" t="str">
        <f t="shared" si="73"/>
        <v>/</v>
      </c>
      <c r="AB80" s="48" t="s">
        <v>29</v>
      </c>
      <c r="AC80" s="27">
        <v>12.69</v>
      </c>
      <c r="AD80" s="60"/>
    </row>
    <row r="81" customHeight="true" spans="1:30">
      <c r="A81" s="24">
        <f>SUBTOTAL(103,$B$6:B81)</f>
        <v>72</v>
      </c>
      <c r="B81" s="25" t="s">
        <v>124</v>
      </c>
      <c r="C81" s="26" t="s">
        <v>126</v>
      </c>
      <c r="D81" s="33" t="s">
        <v>54</v>
      </c>
      <c r="E81" s="44">
        <f t="shared" si="62"/>
        <v>25.7343153784719</v>
      </c>
      <c r="F81" s="48">
        <v>29</v>
      </c>
      <c r="G81" s="44">
        <f t="shared" si="63"/>
        <v>53.2434111278729</v>
      </c>
      <c r="H81" s="48">
        <v>60</v>
      </c>
      <c r="I81" s="44">
        <f t="shared" si="64"/>
        <v>55.9055816842666</v>
      </c>
      <c r="J81" s="48">
        <v>63</v>
      </c>
      <c r="K81" s="44" t="str">
        <f t="shared" si="65"/>
        <v>/</v>
      </c>
      <c r="L81" s="48" t="s">
        <v>29</v>
      </c>
      <c r="M81" s="44" t="str">
        <f t="shared" si="66"/>
        <v>/</v>
      </c>
      <c r="N81" s="48" t="s">
        <v>29</v>
      </c>
      <c r="O81" s="44" t="str">
        <f t="shared" si="67"/>
        <v>/</v>
      </c>
      <c r="P81" s="48" t="s">
        <v>29</v>
      </c>
      <c r="Q81" s="44" t="str">
        <f t="shared" si="68"/>
        <v>/</v>
      </c>
      <c r="R81" s="48" t="s">
        <v>29</v>
      </c>
      <c r="S81" s="44" t="str">
        <f t="shared" si="69"/>
        <v>/</v>
      </c>
      <c r="T81" s="48" t="s">
        <v>29</v>
      </c>
      <c r="U81" s="44">
        <f t="shared" si="70"/>
        <v>16.8604135238264</v>
      </c>
      <c r="V81" s="48">
        <v>19</v>
      </c>
      <c r="W81" s="44" t="str">
        <f t="shared" si="71"/>
        <v>/</v>
      </c>
      <c r="X81" s="48" t="s">
        <v>29</v>
      </c>
      <c r="Y81" s="44">
        <f t="shared" si="72"/>
        <v>31.9460466767238</v>
      </c>
      <c r="Z81" s="48">
        <v>36</v>
      </c>
      <c r="AA81" s="44" t="str">
        <f t="shared" si="73"/>
        <v>/</v>
      </c>
      <c r="AB81" s="48" t="s">
        <v>29</v>
      </c>
      <c r="AC81" s="27">
        <v>12.69</v>
      </c>
      <c r="AD81" s="60"/>
    </row>
    <row r="82" customHeight="true" spans="1:30">
      <c r="A82" s="24">
        <f>SUBTOTAL(103,$B$6:B82)</f>
        <v>73</v>
      </c>
      <c r="B82" s="27" t="s">
        <v>127</v>
      </c>
      <c r="C82" s="29" t="s">
        <v>128</v>
      </c>
      <c r="D82" s="33" t="s">
        <v>54</v>
      </c>
      <c r="E82" s="44">
        <f t="shared" si="62"/>
        <v>28.3964859348656</v>
      </c>
      <c r="F82" s="48">
        <v>32</v>
      </c>
      <c r="G82" s="44">
        <f t="shared" si="63"/>
        <v>17.747803709291</v>
      </c>
      <c r="H82" s="48">
        <v>20</v>
      </c>
      <c r="I82" s="44">
        <f t="shared" si="64"/>
        <v>33.7208270476529</v>
      </c>
      <c r="J82" s="48">
        <v>38</v>
      </c>
      <c r="K82" s="44" t="str">
        <f t="shared" si="65"/>
        <v>/</v>
      </c>
      <c r="L82" s="48" t="s">
        <v>29</v>
      </c>
      <c r="M82" s="44" t="str">
        <f t="shared" si="66"/>
        <v>/</v>
      </c>
      <c r="N82" s="48" t="s">
        <v>29</v>
      </c>
      <c r="O82" s="44">
        <f t="shared" si="67"/>
        <v>17.747803709291</v>
      </c>
      <c r="P82" s="48">
        <v>20</v>
      </c>
      <c r="Q82" s="44" t="str">
        <f t="shared" si="68"/>
        <v>/</v>
      </c>
      <c r="R82" s="48" t="s">
        <v>29</v>
      </c>
      <c r="S82" s="44">
        <f t="shared" si="69"/>
        <v>26.6217055639365</v>
      </c>
      <c r="T82" s="48">
        <v>30</v>
      </c>
      <c r="U82" s="44">
        <f t="shared" si="70"/>
        <v>24.8469251930074</v>
      </c>
      <c r="V82" s="48">
        <v>28</v>
      </c>
      <c r="W82" s="44">
        <f t="shared" si="71"/>
        <v>29.2838761203301</v>
      </c>
      <c r="X82" s="48">
        <v>33</v>
      </c>
      <c r="Y82" s="44" t="str">
        <f t="shared" si="72"/>
        <v>/</v>
      </c>
      <c r="Z82" s="48" t="s">
        <v>29</v>
      </c>
      <c r="AA82" s="44" t="str">
        <f t="shared" si="73"/>
        <v>/</v>
      </c>
      <c r="AB82" s="48" t="s">
        <v>29</v>
      </c>
      <c r="AC82" s="27">
        <v>12.69</v>
      </c>
      <c r="AD82" s="60"/>
    </row>
    <row r="83" customHeight="true" spans="1:30">
      <c r="A83" s="24">
        <f>SUBTOTAL(103,$B$6:B83)</f>
        <v>74</v>
      </c>
      <c r="B83" s="27" t="s">
        <v>127</v>
      </c>
      <c r="C83" s="29" t="s">
        <v>129</v>
      </c>
      <c r="D83" s="33" t="s">
        <v>54</v>
      </c>
      <c r="E83" s="44" t="str">
        <f t="shared" si="62"/>
        <v>/</v>
      </c>
      <c r="F83" s="48" t="s">
        <v>29</v>
      </c>
      <c r="G83" s="44">
        <f t="shared" si="63"/>
        <v>22.1847546366137</v>
      </c>
      <c r="H83" s="48">
        <v>25</v>
      </c>
      <c r="I83" s="44">
        <f t="shared" si="64"/>
        <v>38.1577779749756</v>
      </c>
      <c r="J83" s="48">
        <v>43</v>
      </c>
      <c r="K83" s="44" t="str">
        <f t="shared" si="65"/>
        <v>/</v>
      </c>
      <c r="L83" s="48" t="s">
        <v>29</v>
      </c>
      <c r="M83" s="44" t="str">
        <f t="shared" si="66"/>
        <v>/</v>
      </c>
      <c r="N83" s="48" t="s">
        <v>29</v>
      </c>
      <c r="O83" s="44" t="str">
        <f t="shared" si="67"/>
        <v>/</v>
      </c>
      <c r="P83" s="44" t="str">
        <f t="shared" ref="P83:P87" si="74">IF(Q83="/","/",Q83/(1+$AC83/100))</f>
        <v>/</v>
      </c>
      <c r="Q83" s="44" t="str">
        <f t="shared" si="68"/>
        <v>/</v>
      </c>
      <c r="R83" s="48" t="s">
        <v>29</v>
      </c>
      <c r="S83" s="44" t="str">
        <f t="shared" si="69"/>
        <v>/</v>
      </c>
      <c r="T83" s="48" t="s">
        <v>29</v>
      </c>
      <c r="U83" s="44">
        <f t="shared" si="70"/>
        <v>31.0586564912592</v>
      </c>
      <c r="V83" s="44">
        <v>35</v>
      </c>
      <c r="W83" s="44" t="str">
        <f t="shared" si="71"/>
        <v>/</v>
      </c>
      <c r="X83" s="48" t="s">
        <v>29</v>
      </c>
      <c r="Y83" s="44" t="str">
        <f t="shared" si="72"/>
        <v>/</v>
      </c>
      <c r="Z83" s="48" t="s">
        <v>29</v>
      </c>
      <c r="AA83" s="44" t="str">
        <f t="shared" si="73"/>
        <v>/</v>
      </c>
      <c r="AB83" s="48" t="s">
        <v>29</v>
      </c>
      <c r="AC83" s="27">
        <v>12.69</v>
      </c>
      <c r="AD83" s="60"/>
    </row>
    <row r="84" customHeight="true" spans="1:30">
      <c r="A84" s="24">
        <f>SUBTOTAL(103,$B$6:B84)</f>
        <v>75</v>
      </c>
      <c r="B84" s="27" t="s">
        <v>127</v>
      </c>
      <c r="C84" s="29" t="s">
        <v>130</v>
      </c>
      <c r="D84" s="33" t="s">
        <v>54</v>
      </c>
      <c r="E84" s="44">
        <f t="shared" si="62"/>
        <v>31.0586564912592</v>
      </c>
      <c r="F84" s="48">
        <v>35</v>
      </c>
      <c r="G84" s="44">
        <f t="shared" si="63"/>
        <v>31.0586564912592</v>
      </c>
      <c r="H84" s="48">
        <v>35</v>
      </c>
      <c r="I84" s="44">
        <f t="shared" si="64"/>
        <v>55.9055816842666</v>
      </c>
      <c r="J84" s="48">
        <v>63</v>
      </c>
      <c r="K84" s="44" t="str">
        <f t="shared" si="65"/>
        <v>/</v>
      </c>
      <c r="L84" s="48" t="s">
        <v>29</v>
      </c>
      <c r="M84" s="44">
        <f t="shared" si="66"/>
        <v>57.6803620551957</v>
      </c>
      <c r="N84" s="51">
        <v>65</v>
      </c>
      <c r="O84" s="44" t="str">
        <f t="shared" si="67"/>
        <v>/</v>
      </c>
      <c r="P84" s="44" t="str">
        <f t="shared" si="74"/>
        <v>/</v>
      </c>
      <c r="Q84" s="44" t="str">
        <f t="shared" si="68"/>
        <v>/</v>
      </c>
      <c r="R84" s="48" t="s">
        <v>29</v>
      </c>
      <c r="S84" s="44">
        <f t="shared" si="69"/>
        <v>33.7208270476529</v>
      </c>
      <c r="T84" s="48">
        <v>38</v>
      </c>
      <c r="U84" s="44">
        <f t="shared" si="70"/>
        <v>34.2976306682048</v>
      </c>
      <c r="V84" s="48">
        <v>38.65</v>
      </c>
      <c r="W84" s="44">
        <f t="shared" si="71"/>
        <v>31.0586564912592</v>
      </c>
      <c r="X84" s="48">
        <v>35</v>
      </c>
      <c r="Y84" s="44" t="str">
        <f t="shared" si="72"/>
        <v>/</v>
      </c>
      <c r="Z84" s="48" t="s">
        <v>29</v>
      </c>
      <c r="AA84" s="44" t="str">
        <f t="shared" si="73"/>
        <v>/</v>
      </c>
      <c r="AB84" s="48" t="s">
        <v>29</v>
      </c>
      <c r="AC84" s="27">
        <v>12.69</v>
      </c>
      <c r="AD84" s="60"/>
    </row>
    <row r="85" customHeight="true" spans="1:30">
      <c r="A85" s="24">
        <f>SUBTOTAL(103,$B$6:B85)</f>
        <v>76</v>
      </c>
      <c r="B85" s="37" t="s">
        <v>131</v>
      </c>
      <c r="C85" s="26" t="s">
        <v>132</v>
      </c>
      <c r="D85" s="33" t="s">
        <v>54</v>
      </c>
      <c r="E85" s="44" t="str">
        <f t="shared" si="62"/>
        <v>/</v>
      </c>
      <c r="F85" s="48" t="s">
        <v>29</v>
      </c>
      <c r="G85" s="44">
        <f t="shared" si="63"/>
        <v>22.1847546366137</v>
      </c>
      <c r="H85" s="48">
        <v>25</v>
      </c>
      <c r="I85" s="44">
        <f t="shared" si="64"/>
        <v>28.3964859348656</v>
      </c>
      <c r="J85" s="48">
        <v>32</v>
      </c>
      <c r="K85" s="44" t="str">
        <f t="shared" si="65"/>
        <v>/</v>
      </c>
      <c r="L85" s="48" t="s">
        <v>29</v>
      </c>
      <c r="M85" s="44" t="str">
        <f t="shared" si="66"/>
        <v>/</v>
      </c>
      <c r="N85" s="48" t="s">
        <v>29</v>
      </c>
      <c r="O85" s="44">
        <f t="shared" si="67"/>
        <v>24.8469251930074</v>
      </c>
      <c r="P85" s="48">
        <v>28</v>
      </c>
      <c r="Q85" s="44" t="str">
        <f t="shared" si="68"/>
        <v>/</v>
      </c>
      <c r="R85" s="48" t="s">
        <v>29</v>
      </c>
      <c r="S85" s="44" t="str">
        <f t="shared" si="69"/>
        <v>/</v>
      </c>
      <c r="T85" s="48" t="s">
        <v>29</v>
      </c>
      <c r="U85" s="44" t="str">
        <f t="shared" si="70"/>
        <v>/</v>
      </c>
      <c r="V85" s="44" t="s">
        <v>29</v>
      </c>
      <c r="W85" s="44" t="str">
        <f t="shared" si="71"/>
        <v>/</v>
      </c>
      <c r="X85" s="48" t="s">
        <v>29</v>
      </c>
      <c r="Y85" s="44" t="str">
        <f t="shared" si="72"/>
        <v>/</v>
      </c>
      <c r="Z85" s="48" t="s">
        <v>29</v>
      </c>
      <c r="AA85" s="44" t="str">
        <f t="shared" si="73"/>
        <v>/</v>
      </c>
      <c r="AB85" s="48" t="s">
        <v>29</v>
      </c>
      <c r="AC85" s="27">
        <v>12.69</v>
      </c>
      <c r="AD85" s="60"/>
    </row>
    <row r="86" customHeight="true" spans="1:30">
      <c r="A86" s="24">
        <f>SUBTOTAL(103,$B$6:B86)</f>
        <v>77</v>
      </c>
      <c r="B86" s="37" t="s">
        <v>131</v>
      </c>
      <c r="C86" s="26" t="s">
        <v>133</v>
      </c>
      <c r="D86" s="33" t="s">
        <v>54</v>
      </c>
      <c r="E86" s="44" t="str">
        <f t="shared" si="62"/>
        <v>/</v>
      </c>
      <c r="F86" s="48" t="s">
        <v>29</v>
      </c>
      <c r="G86" s="44">
        <f t="shared" si="63"/>
        <v>26.6217055639365</v>
      </c>
      <c r="H86" s="48">
        <v>30</v>
      </c>
      <c r="I86" s="44">
        <f t="shared" si="64"/>
        <v>31.9460466767238</v>
      </c>
      <c r="J86" s="48">
        <v>36</v>
      </c>
      <c r="K86" s="44" t="str">
        <f t="shared" si="65"/>
        <v>/</v>
      </c>
      <c r="L86" s="48" t="s">
        <v>29</v>
      </c>
      <c r="M86" s="44" t="str">
        <f t="shared" si="66"/>
        <v>/</v>
      </c>
      <c r="N86" s="48" t="s">
        <v>29</v>
      </c>
      <c r="O86" s="44" t="str">
        <f t="shared" si="67"/>
        <v>/</v>
      </c>
      <c r="P86" s="44" t="str">
        <f t="shared" si="74"/>
        <v>/</v>
      </c>
      <c r="Q86" s="44" t="str">
        <f t="shared" si="68"/>
        <v>/</v>
      </c>
      <c r="R86" s="48" t="s">
        <v>29</v>
      </c>
      <c r="S86" s="44" t="str">
        <f t="shared" si="69"/>
        <v>/</v>
      </c>
      <c r="T86" s="48" t="s">
        <v>29</v>
      </c>
      <c r="U86" s="44" t="str">
        <f t="shared" si="70"/>
        <v>/</v>
      </c>
      <c r="V86" s="44" t="s">
        <v>29</v>
      </c>
      <c r="W86" s="44" t="str">
        <f t="shared" si="71"/>
        <v>/</v>
      </c>
      <c r="X86" s="48" t="s">
        <v>29</v>
      </c>
      <c r="Y86" s="44" t="str">
        <f t="shared" si="72"/>
        <v>/</v>
      </c>
      <c r="Z86" s="48" t="s">
        <v>29</v>
      </c>
      <c r="AA86" s="44" t="str">
        <f t="shared" si="73"/>
        <v>/</v>
      </c>
      <c r="AB86" s="48" t="s">
        <v>29</v>
      </c>
      <c r="AC86" s="27">
        <v>12.69</v>
      </c>
      <c r="AD86" s="60"/>
    </row>
    <row r="87" customHeight="true" spans="1:30">
      <c r="A87" s="24">
        <f>SUBTOTAL(103,$B$6:B87)</f>
        <v>78</v>
      </c>
      <c r="B87" s="72" t="s">
        <v>134</v>
      </c>
      <c r="C87" s="26" t="s">
        <v>133</v>
      </c>
      <c r="D87" s="33" t="s">
        <v>54</v>
      </c>
      <c r="E87" s="44" t="str">
        <f t="shared" si="62"/>
        <v>/</v>
      </c>
      <c r="F87" s="48" t="s">
        <v>29</v>
      </c>
      <c r="G87" s="44">
        <f t="shared" si="63"/>
        <v>26.6217055639365</v>
      </c>
      <c r="H87" s="48">
        <v>30</v>
      </c>
      <c r="I87" s="44">
        <f t="shared" si="64"/>
        <v>39.0451681604401</v>
      </c>
      <c r="J87" s="48">
        <v>44</v>
      </c>
      <c r="K87" s="44" t="str">
        <f t="shared" si="65"/>
        <v>/</v>
      </c>
      <c r="L87" s="48" t="s">
        <v>29</v>
      </c>
      <c r="M87" s="44" t="str">
        <f t="shared" si="66"/>
        <v>/</v>
      </c>
      <c r="N87" s="48" t="s">
        <v>29</v>
      </c>
      <c r="O87" s="44" t="str">
        <f t="shared" si="67"/>
        <v>/</v>
      </c>
      <c r="P87" s="44" t="str">
        <f t="shared" si="74"/>
        <v>/</v>
      </c>
      <c r="Q87" s="44" t="str">
        <f t="shared" si="68"/>
        <v>/</v>
      </c>
      <c r="R87" s="48" t="s">
        <v>29</v>
      </c>
      <c r="S87" s="44" t="str">
        <f t="shared" si="69"/>
        <v>/</v>
      </c>
      <c r="T87" s="48" t="s">
        <v>29</v>
      </c>
      <c r="U87" s="44" t="str">
        <f t="shared" si="70"/>
        <v>/</v>
      </c>
      <c r="V87" s="44" t="s">
        <v>29</v>
      </c>
      <c r="W87" s="44" t="str">
        <f t="shared" si="71"/>
        <v>/</v>
      </c>
      <c r="X87" s="48" t="s">
        <v>29</v>
      </c>
      <c r="Y87" s="44" t="str">
        <f t="shared" si="72"/>
        <v>/</v>
      </c>
      <c r="Z87" s="48" t="s">
        <v>29</v>
      </c>
      <c r="AA87" s="44" t="str">
        <f t="shared" si="73"/>
        <v>/</v>
      </c>
      <c r="AB87" s="48" t="s">
        <v>29</v>
      </c>
      <c r="AC87" s="27">
        <v>12.69</v>
      </c>
      <c r="AD87" s="60"/>
    </row>
    <row r="88" customHeight="true" spans="1:30">
      <c r="A88" s="74" t="s">
        <v>135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60"/>
    </row>
    <row r="89" s="1" customFormat="true" customHeight="true" spans="1:271">
      <c r="A89" s="24">
        <f>SUBTOTAL(103,$B$6:B89)</f>
        <v>79</v>
      </c>
      <c r="B89" s="76" t="s">
        <v>136</v>
      </c>
      <c r="C89" s="77" t="s">
        <v>137</v>
      </c>
      <c r="D89" s="78" t="s">
        <v>23</v>
      </c>
      <c r="E89" s="44">
        <f>IF(F89="/","/",F89/(1+$AC89/100))</f>
        <v>407.766990291262</v>
      </c>
      <c r="F89" s="87">
        <v>420</v>
      </c>
      <c r="G89" s="44" t="str">
        <f t="shared" ref="G89:K89" si="75">IF(H89="/","/",H89/(1+$AC89/100))</f>
        <v>/</v>
      </c>
      <c r="H89" s="87" t="s">
        <v>29</v>
      </c>
      <c r="I89" s="44">
        <f t="shared" si="75"/>
        <v>417.47572815534</v>
      </c>
      <c r="J89" s="87">
        <v>430</v>
      </c>
      <c r="K89" s="44" t="str">
        <f t="shared" si="75"/>
        <v>/</v>
      </c>
      <c r="L89" s="87" t="s">
        <v>29</v>
      </c>
      <c r="M89" s="44">
        <f t="shared" ref="M89:Q89" si="76">IF(N89="/","/",N89/(1+$AC89/100))</f>
        <v>388.349514563107</v>
      </c>
      <c r="N89" s="93">
        <v>400</v>
      </c>
      <c r="O89" s="44">
        <f t="shared" si="76"/>
        <v>398.058252427184</v>
      </c>
      <c r="P89" s="87">
        <v>410</v>
      </c>
      <c r="Q89" s="44">
        <f t="shared" si="76"/>
        <v>436.893203883495</v>
      </c>
      <c r="R89" s="93">
        <v>450</v>
      </c>
      <c r="S89" s="44" t="str">
        <f t="shared" ref="S89:W89" si="77">IF(T89="/","/",T89/(1+$AC89/100))</f>
        <v>/</v>
      </c>
      <c r="T89" s="87" t="s">
        <v>29</v>
      </c>
      <c r="U89" s="44">
        <f t="shared" si="77"/>
        <v>417.47572815534</v>
      </c>
      <c r="V89" s="87">
        <v>430</v>
      </c>
      <c r="W89" s="44" t="str">
        <f t="shared" si="77"/>
        <v>/</v>
      </c>
      <c r="X89" s="87" t="s">
        <v>29</v>
      </c>
      <c r="Y89" s="44">
        <f>IF(Z89="/","/",Z89/(1+$AC89/100))</f>
        <v>398.058252427184</v>
      </c>
      <c r="Z89" s="87">
        <v>410</v>
      </c>
      <c r="AA89" s="44" t="str">
        <f>IF(AB89="/","/",AB89/(1+$AC89/100))</f>
        <v>/</v>
      </c>
      <c r="AB89" s="87" t="s">
        <v>29</v>
      </c>
      <c r="AC89" s="100">
        <v>3</v>
      </c>
      <c r="AD89" s="60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</row>
    <row r="90" s="1" customFormat="true" customHeight="true" spans="1:271">
      <c r="A90" s="24">
        <f>SUBTOTAL(103,$B$6:B90)</f>
        <v>80</v>
      </c>
      <c r="B90" s="25" t="s">
        <v>136</v>
      </c>
      <c r="C90" s="26" t="s">
        <v>138</v>
      </c>
      <c r="D90" s="27" t="s">
        <v>23</v>
      </c>
      <c r="E90" s="44">
        <f t="shared" ref="E90:E97" si="78">IF(F90="/","/",F90/(1+$AC90/100))</f>
        <v>417.47572815534</v>
      </c>
      <c r="F90" s="88">
        <v>430</v>
      </c>
      <c r="G90" s="44">
        <f t="shared" ref="G90:G97" si="79">IF(H90="/","/",H90/(1+$AC90/100))</f>
        <v>339.805825242718</v>
      </c>
      <c r="H90" s="88">
        <v>350</v>
      </c>
      <c r="I90" s="44">
        <f>IF(J90="/","/",J90/(1+$AC90/100))</f>
        <v>427.184466019417</v>
      </c>
      <c r="J90" s="88">
        <v>440</v>
      </c>
      <c r="K90" s="44">
        <f t="shared" ref="K90:K97" si="80">IF(L90="/","/",L90/(1+$AC90/100))</f>
        <v>320.388349514563</v>
      </c>
      <c r="L90" s="88">
        <v>330</v>
      </c>
      <c r="M90" s="44">
        <f>IF(N90="/","/",N90/(1+$AC90/100))</f>
        <v>398.058252427184</v>
      </c>
      <c r="N90" s="94">
        <v>410</v>
      </c>
      <c r="O90" s="44">
        <f t="shared" ref="O90:O97" si="81">IF(P90="/","/",P90/(1+$AC90/100))</f>
        <v>407.766990291262</v>
      </c>
      <c r="P90" s="88">
        <v>420</v>
      </c>
      <c r="Q90" s="44">
        <f t="shared" ref="Q90:Q97" si="82">IF(R90="/","/",R90/(1+$AC90/100))</f>
        <v>446.601941747573</v>
      </c>
      <c r="R90" s="94">
        <v>460</v>
      </c>
      <c r="S90" s="44">
        <f t="shared" ref="S90:S97" si="83">IF(T90="/","/",T90/(1+$AC90/100))</f>
        <v>398.058252427184</v>
      </c>
      <c r="T90" s="88">
        <v>410</v>
      </c>
      <c r="U90" s="44">
        <f t="shared" ref="U90:U97" si="84">IF(V90="/","/",V90/(1+$AC90/100))</f>
        <v>427.184466019417</v>
      </c>
      <c r="V90" s="88">
        <v>440</v>
      </c>
      <c r="W90" s="44">
        <f t="shared" ref="W90:W97" si="85">IF(X90="/","/",X90/(1+$AC90/100))</f>
        <v>378.640776699029</v>
      </c>
      <c r="X90" s="88">
        <v>390</v>
      </c>
      <c r="Y90" s="44">
        <f t="shared" ref="Y90:Y97" si="86">IF(Z90="/","/",Z90/(1+$AC90/100))</f>
        <v>407.766990291262</v>
      </c>
      <c r="Z90" s="88">
        <v>420</v>
      </c>
      <c r="AA90" s="44">
        <f t="shared" ref="AA90:AA97" si="87">IF(AB90="/","/",AB90/(1+$AC90/100))</f>
        <v>378.640776699029</v>
      </c>
      <c r="AB90" s="88">
        <v>390</v>
      </c>
      <c r="AC90" s="63">
        <v>3</v>
      </c>
      <c r="AD90" s="60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</row>
    <row r="91" s="1" customFormat="true" customHeight="true" spans="1:271">
      <c r="A91" s="24">
        <f>SUBTOTAL(103,$B$6:B91)</f>
        <v>81</v>
      </c>
      <c r="B91" s="25" t="s">
        <v>136</v>
      </c>
      <c r="C91" s="26" t="s">
        <v>139</v>
      </c>
      <c r="D91" s="27" t="s">
        <v>23</v>
      </c>
      <c r="E91" s="44">
        <f t="shared" si="78"/>
        <v>427.184466019417</v>
      </c>
      <c r="F91" s="88">
        <v>440</v>
      </c>
      <c r="G91" s="44">
        <f t="shared" si="79"/>
        <v>368.932038834951</v>
      </c>
      <c r="H91" s="88">
        <v>380</v>
      </c>
      <c r="I91" s="44">
        <f t="shared" ref="I91:I97" si="88">IF(J91="/","/",J91/(1+$AC91/100))</f>
        <v>436.893203883495</v>
      </c>
      <c r="J91" s="88">
        <v>450</v>
      </c>
      <c r="K91" s="44">
        <f t="shared" si="80"/>
        <v>330.097087378641</v>
      </c>
      <c r="L91" s="88">
        <v>340</v>
      </c>
      <c r="M91" s="44">
        <f>IF(N91="/","/",N91/(1+$AC91/100))</f>
        <v>407.766990291262</v>
      </c>
      <c r="N91" s="94">
        <v>420</v>
      </c>
      <c r="O91" s="44">
        <f t="shared" si="81"/>
        <v>417.47572815534</v>
      </c>
      <c r="P91" s="88">
        <v>430</v>
      </c>
      <c r="Q91" s="44">
        <f t="shared" si="82"/>
        <v>456.31067961165</v>
      </c>
      <c r="R91" s="94">
        <v>470</v>
      </c>
      <c r="S91" s="44">
        <f t="shared" si="83"/>
        <v>407.766990291262</v>
      </c>
      <c r="T91" s="88">
        <v>420</v>
      </c>
      <c r="U91" s="44">
        <f t="shared" si="84"/>
        <v>436.893203883495</v>
      </c>
      <c r="V91" s="88">
        <v>450</v>
      </c>
      <c r="W91" s="44">
        <f t="shared" si="85"/>
        <v>398.058252427184</v>
      </c>
      <c r="X91" s="88">
        <v>410</v>
      </c>
      <c r="Y91" s="44">
        <f t="shared" si="86"/>
        <v>417.47572815534</v>
      </c>
      <c r="Z91" s="88">
        <v>430</v>
      </c>
      <c r="AA91" s="44">
        <f t="shared" si="87"/>
        <v>388.349514563107</v>
      </c>
      <c r="AB91" s="88">
        <v>400</v>
      </c>
      <c r="AC91" s="63">
        <v>3</v>
      </c>
      <c r="AD91" s="60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</row>
    <row r="92" s="1" customFormat="true" customHeight="true" spans="1:271">
      <c r="A92" s="24">
        <f>SUBTOTAL(103,$B$6:B92)</f>
        <v>82</v>
      </c>
      <c r="B92" s="25" t="s">
        <v>136</v>
      </c>
      <c r="C92" s="26" t="s">
        <v>140</v>
      </c>
      <c r="D92" s="27" t="s">
        <v>23</v>
      </c>
      <c r="E92" s="44">
        <f t="shared" si="78"/>
        <v>436.893203883495</v>
      </c>
      <c r="F92" s="89">
        <v>450</v>
      </c>
      <c r="G92" s="44">
        <f t="shared" si="79"/>
        <v>388.349514563107</v>
      </c>
      <c r="H92" s="89">
        <v>400</v>
      </c>
      <c r="I92" s="44">
        <f t="shared" si="88"/>
        <v>456.31067961165</v>
      </c>
      <c r="J92" s="89">
        <v>470</v>
      </c>
      <c r="K92" s="44">
        <f t="shared" si="80"/>
        <v>339.805825242718</v>
      </c>
      <c r="L92" s="89">
        <v>350</v>
      </c>
      <c r="M92" s="44">
        <f t="shared" ref="M92:M97" si="89">IF(N92="/","/",N92/(1+$AC92/100))</f>
        <v>417.47572815534</v>
      </c>
      <c r="N92" s="95">
        <v>430</v>
      </c>
      <c r="O92" s="44">
        <f t="shared" si="81"/>
        <v>427.184466019417</v>
      </c>
      <c r="P92" s="89">
        <v>440</v>
      </c>
      <c r="Q92" s="44">
        <f t="shared" si="82"/>
        <v>466.019417475728</v>
      </c>
      <c r="R92" s="95">
        <v>480</v>
      </c>
      <c r="S92" s="44">
        <f t="shared" si="83"/>
        <v>417.47572815534</v>
      </c>
      <c r="T92" s="89">
        <v>430</v>
      </c>
      <c r="U92" s="44">
        <f t="shared" si="84"/>
        <v>446.601941747573</v>
      </c>
      <c r="V92" s="89">
        <v>460</v>
      </c>
      <c r="W92" s="44">
        <f t="shared" si="85"/>
        <v>417.47572815534</v>
      </c>
      <c r="X92" s="89">
        <v>430</v>
      </c>
      <c r="Y92" s="44">
        <f t="shared" si="86"/>
        <v>427.184466019417</v>
      </c>
      <c r="Z92" s="89">
        <v>440</v>
      </c>
      <c r="AA92" s="44">
        <f t="shared" si="87"/>
        <v>398.058252427184</v>
      </c>
      <c r="AB92" s="89">
        <v>410</v>
      </c>
      <c r="AC92" s="63">
        <v>3</v>
      </c>
      <c r="AD92" s="60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</row>
    <row r="93" s="1" customFormat="true" customHeight="true" spans="1:271">
      <c r="A93" s="24">
        <f>SUBTOTAL(103,$B$6:B93)</f>
        <v>83</v>
      </c>
      <c r="B93" s="25" t="s">
        <v>136</v>
      </c>
      <c r="C93" s="26" t="s">
        <v>141</v>
      </c>
      <c r="D93" s="27" t="s">
        <v>23</v>
      </c>
      <c r="E93" s="44">
        <f t="shared" si="78"/>
        <v>446.601941747573</v>
      </c>
      <c r="F93" s="88">
        <v>460</v>
      </c>
      <c r="G93" s="44">
        <f t="shared" si="79"/>
        <v>398.058252427184</v>
      </c>
      <c r="H93" s="88">
        <v>410</v>
      </c>
      <c r="I93" s="44">
        <f t="shared" si="88"/>
        <v>475.728155339806</v>
      </c>
      <c r="J93" s="88">
        <v>490</v>
      </c>
      <c r="K93" s="44">
        <f t="shared" si="80"/>
        <v>349.514563106796</v>
      </c>
      <c r="L93" s="88">
        <v>360</v>
      </c>
      <c r="M93" s="44">
        <f t="shared" si="89"/>
        <v>427.184466019417</v>
      </c>
      <c r="N93" s="88">
        <v>440</v>
      </c>
      <c r="O93" s="44">
        <f t="shared" si="81"/>
        <v>436.893203883495</v>
      </c>
      <c r="P93" s="88">
        <v>450</v>
      </c>
      <c r="Q93" s="44">
        <f t="shared" si="82"/>
        <v>475.728155339806</v>
      </c>
      <c r="R93" s="94">
        <v>490</v>
      </c>
      <c r="S93" s="44">
        <f t="shared" si="83"/>
        <v>422.330097087379</v>
      </c>
      <c r="T93" s="88">
        <v>435</v>
      </c>
      <c r="U93" s="44">
        <f t="shared" si="84"/>
        <v>456.31067961165</v>
      </c>
      <c r="V93" s="88">
        <v>470</v>
      </c>
      <c r="W93" s="44">
        <f t="shared" si="85"/>
        <v>436.893203883495</v>
      </c>
      <c r="X93" s="88">
        <v>450</v>
      </c>
      <c r="Y93" s="44">
        <f t="shared" si="86"/>
        <v>436.893203883495</v>
      </c>
      <c r="Z93" s="88">
        <v>450</v>
      </c>
      <c r="AA93" s="44">
        <f t="shared" si="87"/>
        <v>407.766990291262</v>
      </c>
      <c r="AB93" s="88">
        <v>420</v>
      </c>
      <c r="AC93" s="63">
        <v>3</v>
      </c>
      <c r="AD93" s="60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</row>
    <row r="94" s="1" customFormat="true" customHeight="true" spans="1:271">
      <c r="A94" s="24">
        <f>SUBTOTAL(103,$B$6:B94)</f>
        <v>84</v>
      </c>
      <c r="B94" s="25" t="s">
        <v>136</v>
      </c>
      <c r="C94" s="26" t="s">
        <v>142</v>
      </c>
      <c r="D94" s="27" t="s">
        <v>23</v>
      </c>
      <c r="E94" s="44">
        <f t="shared" si="78"/>
        <v>466.019417475728</v>
      </c>
      <c r="F94" s="90">
        <v>480</v>
      </c>
      <c r="G94" s="44">
        <f t="shared" si="79"/>
        <v>407.766990291262</v>
      </c>
      <c r="H94" s="90">
        <v>420</v>
      </c>
      <c r="I94" s="44">
        <f t="shared" si="88"/>
        <v>495.145631067961</v>
      </c>
      <c r="J94" s="90">
        <v>510</v>
      </c>
      <c r="K94" s="44">
        <f t="shared" si="80"/>
        <v>368.932038834951</v>
      </c>
      <c r="L94" s="90">
        <v>380</v>
      </c>
      <c r="M94" s="44">
        <f t="shared" si="89"/>
        <v>436.893203883495</v>
      </c>
      <c r="N94" s="90">
        <v>450</v>
      </c>
      <c r="O94" s="44">
        <f t="shared" si="81"/>
        <v>456.31067961165</v>
      </c>
      <c r="P94" s="90">
        <v>470</v>
      </c>
      <c r="Q94" s="44" t="str">
        <f t="shared" si="82"/>
        <v>/</v>
      </c>
      <c r="R94" s="97" t="s">
        <v>29</v>
      </c>
      <c r="S94" s="44">
        <f t="shared" si="83"/>
        <v>427.184466019417</v>
      </c>
      <c r="T94" s="90">
        <v>440</v>
      </c>
      <c r="U94" s="44">
        <f t="shared" si="84"/>
        <v>466.019417475728</v>
      </c>
      <c r="V94" s="90">
        <v>480</v>
      </c>
      <c r="W94" s="44" t="str">
        <f t="shared" si="85"/>
        <v>/</v>
      </c>
      <c r="X94" s="90" t="s">
        <v>29</v>
      </c>
      <c r="Y94" s="44">
        <f t="shared" si="86"/>
        <v>446.601941747573</v>
      </c>
      <c r="Z94" s="90">
        <v>460</v>
      </c>
      <c r="AA94" s="44">
        <f t="shared" si="87"/>
        <v>417.47572815534</v>
      </c>
      <c r="AB94" s="90">
        <v>430</v>
      </c>
      <c r="AC94" s="63">
        <v>3</v>
      </c>
      <c r="AD94" s="60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</row>
    <row r="95" s="1" customFormat="true" customHeight="true" spans="1:271">
      <c r="A95" s="24">
        <f>SUBTOTAL(103,$B$6:B95)</f>
        <v>85</v>
      </c>
      <c r="B95" s="25" t="s">
        <v>136</v>
      </c>
      <c r="C95" s="26" t="s">
        <v>143</v>
      </c>
      <c r="D95" s="27" t="s">
        <v>23</v>
      </c>
      <c r="E95" s="44">
        <f t="shared" si="78"/>
        <v>485.436893203883</v>
      </c>
      <c r="F95" s="91">
        <v>500</v>
      </c>
      <c r="G95" s="44">
        <f t="shared" si="79"/>
        <v>417.47572815534</v>
      </c>
      <c r="H95" s="91">
        <v>430</v>
      </c>
      <c r="I95" s="44" t="str">
        <f t="shared" si="88"/>
        <v>/</v>
      </c>
      <c r="J95" s="91" t="s">
        <v>29</v>
      </c>
      <c r="K95" s="44">
        <f t="shared" si="80"/>
        <v>388.349514563107</v>
      </c>
      <c r="L95" s="91">
        <v>400</v>
      </c>
      <c r="M95" s="44">
        <f t="shared" si="89"/>
        <v>446.601941747573</v>
      </c>
      <c r="N95" s="91">
        <v>460</v>
      </c>
      <c r="O95" s="44" t="str">
        <f t="shared" si="81"/>
        <v>/</v>
      </c>
      <c r="P95" s="91" t="s">
        <v>29</v>
      </c>
      <c r="Q95" s="44" t="str">
        <f t="shared" si="82"/>
        <v>/</v>
      </c>
      <c r="R95" s="98" t="s">
        <v>29</v>
      </c>
      <c r="S95" s="44">
        <f t="shared" si="83"/>
        <v>436.893203883495</v>
      </c>
      <c r="T95" s="91">
        <v>450</v>
      </c>
      <c r="U95" s="44">
        <f t="shared" si="84"/>
        <v>466.019417475728</v>
      </c>
      <c r="V95" s="91">
        <v>480</v>
      </c>
      <c r="W95" s="44" t="str">
        <f t="shared" si="85"/>
        <v>/</v>
      </c>
      <c r="X95" s="91" t="s">
        <v>29</v>
      </c>
      <c r="Y95" s="44">
        <f t="shared" si="86"/>
        <v>466.019417475728</v>
      </c>
      <c r="Z95" s="91">
        <v>480</v>
      </c>
      <c r="AA95" s="44">
        <f t="shared" si="87"/>
        <v>427.184466019417</v>
      </c>
      <c r="AB95" s="91">
        <v>440</v>
      </c>
      <c r="AC95" s="63">
        <v>3</v>
      </c>
      <c r="AD95" s="60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</row>
    <row r="96" s="1" customFormat="true" customHeight="true" spans="1:271">
      <c r="A96" s="24">
        <f>SUBTOTAL(103,$B$6:B96)</f>
        <v>86</v>
      </c>
      <c r="B96" s="25" t="s">
        <v>136</v>
      </c>
      <c r="C96" s="26" t="s">
        <v>144</v>
      </c>
      <c r="D96" s="27" t="s">
        <v>23</v>
      </c>
      <c r="E96" s="44">
        <f t="shared" si="78"/>
        <v>524.271844660194</v>
      </c>
      <c r="F96" s="91">
        <v>540</v>
      </c>
      <c r="G96" s="44">
        <f t="shared" si="79"/>
        <v>427.184466019417</v>
      </c>
      <c r="H96" s="91">
        <v>440</v>
      </c>
      <c r="I96" s="44" t="str">
        <f t="shared" si="88"/>
        <v>/</v>
      </c>
      <c r="J96" s="91" t="s">
        <v>29</v>
      </c>
      <c r="K96" s="44">
        <f t="shared" si="80"/>
        <v>407.766990291262</v>
      </c>
      <c r="L96" s="91">
        <v>420</v>
      </c>
      <c r="M96" s="44">
        <f t="shared" si="89"/>
        <v>456.31067961165</v>
      </c>
      <c r="N96" s="91">
        <v>470</v>
      </c>
      <c r="O96" s="44" t="str">
        <f t="shared" si="81"/>
        <v>/</v>
      </c>
      <c r="P96" s="91" t="s">
        <v>29</v>
      </c>
      <c r="Q96" s="44" t="str">
        <f t="shared" si="82"/>
        <v>/</v>
      </c>
      <c r="R96" s="98" t="s">
        <v>29</v>
      </c>
      <c r="S96" s="44">
        <f t="shared" si="83"/>
        <v>446.601941747573</v>
      </c>
      <c r="T96" s="91">
        <v>460</v>
      </c>
      <c r="U96" s="44">
        <f t="shared" si="84"/>
        <v>475.728155339806</v>
      </c>
      <c r="V96" s="91">
        <v>490</v>
      </c>
      <c r="W96" s="44" t="str">
        <f t="shared" si="85"/>
        <v>/</v>
      </c>
      <c r="X96" s="91" t="s">
        <v>29</v>
      </c>
      <c r="Y96" s="44">
        <f t="shared" si="86"/>
        <v>485.436893203883</v>
      </c>
      <c r="Z96" s="91">
        <v>500</v>
      </c>
      <c r="AA96" s="44">
        <f t="shared" si="87"/>
        <v>436.893203883495</v>
      </c>
      <c r="AB96" s="91">
        <v>450</v>
      </c>
      <c r="AC96" s="63">
        <v>3</v>
      </c>
      <c r="AD96" s="60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</row>
    <row r="97" s="1" customFormat="true" customHeight="true" spans="1:271">
      <c r="A97" s="24">
        <f>SUBTOTAL(103,$B$6:B97)</f>
        <v>87</v>
      </c>
      <c r="B97" s="25" t="s">
        <v>136</v>
      </c>
      <c r="C97" s="26" t="s">
        <v>145</v>
      </c>
      <c r="D97" s="27" t="s">
        <v>23</v>
      </c>
      <c r="E97" s="44">
        <f t="shared" si="78"/>
        <v>543.68932038835</v>
      </c>
      <c r="F97" s="91">
        <v>560</v>
      </c>
      <c r="G97" s="44">
        <f t="shared" si="79"/>
        <v>436.893203883495</v>
      </c>
      <c r="H97" s="91">
        <v>450</v>
      </c>
      <c r="I97" s="44" t="str">
        <f t="shared" si="88"/>
        <v>/</v>
      </c>
      <c r="J97" s="91" t="s">
        <v>29</v>
      </c>
      <c r="K97" s="44">
        <f t="shared" si="80"/>
        <v>427.184466019417</v>
      </c>
      <c r="L97" s="91">
        <v>440</v>
      </c>
      <c r="M97" s="44">
        <f t="shared" si="89"/>
        <v>466.019417475728</v>
      </c>
      <c r="N97" s="91">
        <v>480</v>
      </c>
      <c r="O97" s="44" t="str">
        <f t="shared" si="81"/>
        <v>/</v>
      </c>
      <c r="P97" s="91" t="s">
        <v>29</v>
      </c>
      <c r="Q97" s="44" t="str">
        <f t="shared" si="82"/>
        <v>/</v>
      </c>
      <c r="R97" s="98" t="s">
        <v>29</v>
      </c>
      <c r="S97" s="44">
        <f t="shared" si="83"/>
        <v>466.019417475728</v>
      </c>
      <c r="T97" s="91">
        <v>480</v>
      </c>
      <c r="U97" s="44">
        <f t="shared" si="84"/>
        <v>475.728155339806</v>
      </c>
      <c r="V97" s="91">
        <v>490</v>
      </c>
      <c r="W97" s="44" t="str">
        <f t="shared" si="85"/>
        <v>/</v>
      </c>
      <c r="X97" s="91" t="s">
        <v>29</v>
      </c>
      <c r="Y97" s="44">
        <f t="shared" si="86"/>
        <v>504.854368932039</v>
      </c>
      <c r="Z97" s="91">
        <v>520</v>
      </c>
      <c r="AA97" s="44">
        <f t="shared" si="87"/>
        <v>446.601941747573</v>
      </c>
      <c r="AB97" s="91">
        <v>460</v>
      </c>
      <c r="AC97" s="63">
        <v>3</v>
      </c>
      <c r="AD97" s="60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</row>
    <row r="98" s="1" customFormat="true" ht="39" customHeight="true" spans="1:271">
      <c r="A98" s="79" t="s">
        <v>146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60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</row>
    <row r="99" s="1" customFormat="true" customHeight="true" spans="1:271">
      <c r="A99" s="81" t="s">
        <v>147</v>
      </c>
      <c r="B99" s="82"/>
      <c r="C99" s="83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60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</row>
    <row r="100" s="1" customFormat="true" customHeight="true" spans="1:271">
      <c r="A100" s="24">
        <f>SUBTOTAL(103,$B$6:B100)</f>
        <v>88</v>
      </c>
      <c r="B100" s="71" t="s">
        <v>148</v>
      </c>
      <c r="C100" s="29" t="s">
        <v>149</v>
      </c>
      <c r="D100" s="63" t="s">
        <v>45</v>
      </c>
      <c r="E100" s="44">
        <f t="shared" ref="E100:E104" si="90">IF(F100="/","/",F100/(1+$AC100/100))</f>
        <v>563.492767769988</v>
      </c>
      <c r="F100" s="45">
        <v>635</v>
      </c>
      <c r="G100" s="44">
        <f t="shared" ref="G100:G104" si="91">IF(H100="/","/",H100/(1+$AC100/100))</f>
        <v>430.002662170556</v>
      </c>
      <c r="H100" s="92">
        <v>484.57</v>
      </c>
      <c r="I100" s="44">
        <f t="shared" ref="I100:I104" si="92">IF(J100="/","/",J100/(1+$AC100/100))</f>
        <v>576.803620551957</v>
      </c>
      <c r="J100" s="92">
        <v>650</v>
      </c>
      <c r="K100" s="44" t="str">
        <f t="shared" ref="K100:K104" si="93">IF(L100="/","/",L100/(1+$AC100/100))</f>
        <v>/</v>
      </c>
      <c r="L100" s="92" t="s">
        <v>29</v>
      </c>
      <c r="M100" s="44">
        <f t="shared" ref="M100:M104" si="94">IF(N100="/","/",N100/(1+$AC100/100))</f>
        <v>621.173129825184</v>
      </c>
      <c r="N100" s="92">
        <v>700</v>
      </c>
      <c r="O100" s="44">
        <f t="shared" ref="O100:O104" si="95">IF(P100="/","/",P100/(1+$AC100/100))</f>
        <v>425.947289022983</v>
      </c>
      <c r="P100" s="92">
        <v>480</v>
      </c>
      <c r="Q100" s="44">
        <f t="shared" ref="Q100:Q104" si="96">IF(R100="/","/",R100/(1+$AC100/100))</f>
        <v>464.105066997959</v>
      </c>
      <c r="R100" s="99">
        <v>523</v>
      </c>
      <c r="S100" s="44" t="str">
        <f t="shared" ref="S100:S104" si="97">IF(T100="/","/",T100/(1+$AC100/100))</f>
        <v>/</v>
      </c>
      <c r="T100" s="45" t="s">
        <v>29</v>
      </c>
      <c r="U100" s="44">
        <f t="shared" ref="U100:U104" si="98">IF(V100="/","/",V100/(1+$AC100/100))</f>
        <v>638.920933534475</v>
      </c>
      <c r="V100" s="45">
        <v>720</v>
      </c>
      <c r="W100" s="44" t="str">
        <f t="shared" ref="W100:W104" si="99">IF(X100="/","/",X100/(1+$AC100/100))</f>
        <v>/</v>
      </c>
      <c r="X100" s="45" t="s">
        <v>29</v>
      </c>
      <c r="Y100" s="44" t="str">
        <f t="shared" ref="Y100:Y104" si="100">IF(Z100="/","/",Z100/(1+$AC100/100))</f>
        <v>/</v>
      </c>
      <c r="Z100" s="45" t="s">
        <v>29</v>
      </c>
      <c r="AA100" s="44" t="str">
        <f t="shared" ref="AA100:AA104" si="101">IF(AB100="/","/",AB100/(1+$AC100/100))</f>
        <v>/</v>
      </c>
      <c r="AB100" s="45" t="s">
        <v>29</v>
      </c>
      <c r="AC100" s="63">
        <v>12.69</v>
      </c>
      <c r="AD100" s="60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</row>
    <row r="101" s="1" customFormat="true" customHeight="true" spans="1:271">
      <c r="A101" s="24">
        <f>SUBTOTAL(103,$B$6:B101)</f>
        <v>89</v>
      </c>
      <c r="B101" s="71" t="s">
        <v>148</v>
      </c>
      <c r="C101" s="29" t="s">
        <v>150</v>
      </c>
      <c r="D101" s="63" t="s">
        <v>45</v>
      </c>
      <c r="E101" s="44">
        <f t="shared" si="90"/>
        <v>548.407134617091</v>
      </c>
      <c r="F101" s="45">
        <v>618</v>
      </c>
      <c r="G101" s="44">
        <f t="shared" si="91"/>
        <v>411.127872925725</v>
      </c>
      <c r="H101" s="45">
        <v>463.3</v>
      </c>
      <c r="I101" s="44">
        <f t="shared" si="92"/>
        <v>559.055816842666</v>
      </c>
      <c r="J101" s="45">
        <v>630</v>
      </c>
      <c r="K101" s="44" t="str">
        <f t="shared" si="93"/>
        <v>/</v>
      </c>
      <c r="L101" s="45" t="s">
        <v>29</v>
      </c>
      <c r="M101" s="44">
        <f t="shared" si="94"/>
        <v>603.425326115893</v>
      </c>
      <c r="N101" s="45">
        <v>680</v>
      </c>
      <c r="O101" s="44">
        <f t="shared" si="95"/>
        <v>408.199485313692</v>
      </c>
      <c r="P101" s="45">
        <v>460</v>
      </c>
      <c r="Q101" s="44">
        <f t="shared" si="96"/>
        <v>449.019433845062</v>
      </c>
      <c r="R101" s="50">
        <v>506</v>
      </c>
      <c r="S101" s="44">
        <f t="shared" si="97"/>
        <v>488.064602005502</v>
      </c>
      <c r="T101" s="45">
        <v>550</v>
      </c>
      <c r="U101" s="44">
        <f t="shared" si="98"/>
        <v>630.04703167983</v>
      </c>
      <c r="V101" s="45">
        <v>710</v>
      </c>
      <c r="W101" s="44" t="str">
        <f t="shared" si="99"/>
        <v>/</v>
      </c>
      <c r="X101" s="45" t="s">
        <v>29</v>
      </c>
      <c r="Y101" s="44" t="str">
        <f t="shared" si="100"/>
        <v>/</v>
      </c>
      <c r="Z101" s="45" t="s">
        <v>29</v>
      </c>
      <c r="AA101" s="44" t="str">
        <f t="shared" si="101"/>
        <v>/</v>
      </c>
      <c r="AB101" s="45" t="s">
        <v>29</v>
      </c>
      <c r="AC101" s="63">
        <v>12.69</v>
      </c>
      <c r="AD101" s="60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</row>
    <row r="102" s="1" customFormat="true" customHeight="true" spans="1:271">
      <c r="A102" s="24">
        <f>SUBTOTAL(103,$B$6:B102)</f>
        <v>90</v>
      </c>
      <c r="B102" s="71" t="s">
        <v>148</v>
      </c>
      <c r="C102" s="29" t="s">
        <v>151</v>
      </c>
      <c r="D102" s="63" t="s">
        <v>45</v>
      </c>
      <c r="E102" s="44">
        <f t="shared" si="90"/>
        <v>540.42062294791</v>
      </c>
      <c r="F102" s="45">
        <v>609</v>
      </c>
      <c r="G102" s="44">
        <f t="shared" si="91"/>
        <v>374.505279971603</v>
      </c>
      <c r="H102" s="45">
        <v>422.03</v>
      </c>
      <c r="I102" s="44">
        <f t="shared" si="92"/>
        <v>550.18191498802</v>
      </c>
      <c r="J102" s="45">
        <v>620</v>
      </c>
      <c r="K102" s="44" t="str">
        <f t="shared" si="93"/>
        <v>/</v>
      </c>
      <c r="L102" s="45" t="s">
        <v>29</v>
      </c>
      <c r="M102" s="44">
        <f t="shared" si="94"/>
        <v>585.677522406602</v>
      </c>
      <c r="N102" s="45">
        <v>660</v>
      </c>
      <c r="O102" s="44">
        <f t="shared" si="95"/>
        <v>399.325583459047</v>
      </c>
      <c r="P102" s="45">
        <v>450</v>
      </c>
      <c r="Q102" s="44">
        <f t="shared" si="96"/>
        <v>433.933800692164</v>
      </c>
      <c r="R102" s="50">
        <v>489</v>
      </c>
      <c r="S102" s="44" t="str">
        <f t="shared" si="97"/>
        <v>/</v>
      </c>
      <c r="T102" s="45" t="s">
        <v>29</v>
      </c>
      <c r="U102" s="44">
        <f t="shared" si="98"/>
        <v>621.173129825184</v>
      </c>
      <c r="V102" s="45">
        <v>700</v>
      </c>
      <c r="W102" s="44" t="str">
        <f t="shared" si="99"/>
        <v>/</v>
      </c>
      <c r="X102" s="45" t="s">
        <v>29</v>
      </c>
      <c r="Y102" s="44" t="str">
        <f t="shared" si="100"/>
        <v>/</v>
      </c>
      <c r="Z102" s="45" t="s">
        <v>29</v>
      </c>
      <c r="AA102" s="44" t="str">
        <f t="shared" si="101"/>
        <v>/</v>
      </c>
      <c r="AB102" s="45" t="s">
        <v>29</v>
      </c>
      <c r="AC102" s="63">
        <v>12.69</v>
      </c>
      <c r="AD102" s="60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</row>
    <row r="103" customHeight="true" spans="1:30">
      <c r="A103" s="84" t="s">
        <v>152</v>
      </c>
      <c r="B103" s="31"/>
      <c r="C103" s="32"/>
      <c r="D103" s="31"/>
      <c r="E103" s="31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31"/>
      <c r="T103" s="46"/>
      <c r="U103" s="31"/>
      <c r="V103" s="46"/>
      <c r="W103" s="31"/>
      <c r="X103" s="46"/>
      <c r="Y103" s="31"/>
      <c r="Z103" s="46"/>
      <c r="AA103" s="31"/>
      <c r="AB103" s="46"/>
      <c r="AC103" s="31"/>
      <c r="AD103" s="60"/>
    </row>
    <row r="104" customHeight="true" spans="1:30">
      <c r="A104" s="24">
        <f>SUBTOTAL(103,$B$6:B104)</f>
        <v>91</v>
      </c>
      <c r="B104" s="25" t="s">
        <v>153</v>
      </c>
      <c r="C104" s="26" t="s">
        <v>154</v>
      </c>
      <c r="D104" s="27" t="s">
        <v>54</v>
      </c>
      <c r="E104" s="44">
        <f t="shared" si="90"/>
        <v>44.9995563049073</v>
      </c>
      <c r="F104" s="49">
        <v>50.71</v>
      </c>
      <c r="G104" s="44">
        <f t="shared" si="91"/>
        <v>44.3695092732274</v>
      </c>
      <c r="H104" s="49">
        <v>50</v>
      </c>
      <c r="I104" s="44" t="str">
        <f t="shared" si="92"/>
        <v>/</v>
      </c>
      <c r="J104" s="49" t="s">
        <v>29</v>
      </c>
      <c r="K104" s="44">
        <f t="shared" si="93"/>
        <v>44.3695092732274</v>
      </c>
      <c r="L104" s="49">
        <v>50</v>
      </c>
      <c r="M104" s="44" t="str">
        <f t="shared" si="94"/>
        <v>/</v>
      </c>
      <c r="N104" s="49" t="s">
        <v>29</v>
      </c>
      <c r="O104" s="44" t="str">
        <f t="shared" si="95"/>
        <v>/</v>
      </c>
      <c r="P104" s="49" t="s">
        <v>29</v>
      </c>
      <c r="Q104" s="44" t="str">
        <f t="shared" si="96"/>
        <v>/</v>
      </c>
      <c r="R104" s="49" t="s">
        <v>29</v>
      </c>
      <c r="S104" s="44">
        <f t="shared" si="97"/>
        <v>44.3695092732274</v>
      </c>
      <c r="T104" s="49">
        <v>50</v>
      </c>
      <c r="U104" s="44">
        <f t="shared" si="98"/>
        <v>48.8064602005502</v>
      </c>
      <c r="V104" s="49">
        <v>55</v>
      </c>
      <c r="W104" s="44">
        <f t="shared" si="99"/>
        <v>44.3695092732274</v>
      </c>
      <c r="X104" s="49">
        <v>50</v>
      </c>
      <c r="Y104" s="44" t="str">
        <f t="shared" si="100"/>
        <v>/</v>
      </c>
      <c r="Z104" s="49" t="s">
        <v>29</v>
      </c>
      <c r="AA104" s="44" t="str">
        <f t="shared" si="101"/>
        <v>/</v>
      </c>
      <c r="AB104" s="49" t="s">
        <v>29</v>
      </c>
      <c r="AC104" s="63">
        <v>12.69</v>
      </c>
      <c r="AD104" s="60"/>
    </row>
    <row r="105" customHeight="true" spans="1:30">
      <c r="A105" s="24">
        <f>SUBTOTAL(103,$B$6:B105)</f>
        <v>92</v>
      </c>
      <c r="B105" s="25" t="s">
        <v>153</v>
      </c>
      <c r="C105" s="26" t="s">
        <v>155</v>
      </c>
      <c r="D105" s="27" t="s">
        <v>54</v>
      </c>
      <c r="E105" s="44">
        <f t="shared" ref="E105:E118" si="102">IF(F105="/","/",F105/(1+$AC105/100))</f>
        <v>37.998047741592</v>
      </c>
      <c r="F105" s="49">
        <v>42.82</v>
      </c>
      <c r="G105" s="44">
        <f t="shared" ref="G105:G118" si="103">IF(H105="/","/",H105/(1+$AC105/100))</f>
        <v>53.2434111278729</v>
      </c>
      <c r="H105" s="49">
        <v>60</v>
      </c>
      <c r="I105" s="44" t="str">
        <f t="shared" ref="I105:I118" si="104">IF(J105="/","/",J105/(1+$AC105/100))</f>
        <v>/</v>
      </c>
      <c r="J105" s="49" t="s">
        <v>29</v>
      </c>
      <c r="K105" s="44">
        <f t="shared" ref="K105:K118" si="105">IF(L105="/","/",L105/(1+$AC105/100))</f>
        <v>48.8064602005502</v>
      </c>
      <c r="L105" s="49">
        <v>55</v>
      </c>
      <c r="M105" s="44" t="str">
        <f t="shared" ref="M105:M118" si="106">IF(N105="/","/",N105/(1+$AC105/100))</f>
        <v>/</v>
      </c>
      <c r="N105" s="49" t="s">
        <v>29</v>
      </c>
      <c r="O105" s="44" t="str">
        <f t="shared" ref="O105:O118" si="107">IF(P105="/","/",P105/(1+$AC105/100))</f>
        <v>/</v>
      </c>
      <c r="P105" s="49" t="s">
        <v>29</v>
      </c>
      <c r="Q105" s="44" t="str">
        <f t="shared" ref="Q105:Q118" si="108">IF(R105="/","/",R105/(1+$AC105/100))</f>
        <v>/</v>
      </c>
      <c r="R105" s="49" t="s">
        <v>29</v>
      </c>
      <c r="S105" s="44">
        <f t="shared" ref="S105:S118" si="109">IF(T105="/","/",T105/(1+$AC105/100))</f>
        <v>57.6803620551957</v>
      </c>
      <c r="T105" s="49">
        <v>65</v>
      </c>
      <c r="U105" s="44">
        <f t="shared" ref="U105:U118" si="110">IF(V105="/","/",V105/(1+$AC105/100))</f>
        <v>53.2434111278729</v>
      </c>
      <c r="V105" s="49">
        <v>60</v>
      </c>
      <c r="W105" s="44">
        <f t="shared" ref="W105:W118" si="111">IF(X105="/","/",X105/(1+$AC105/100))</f>
        <v>57.6803620551957</v>
      </c>
      <c r="X105" s="49">
        <v>65</v>
      </c>
      <c r="Y105" s="44" t="str">
        <f t="shared" ref="Y105:Y118" si="112">IF(Z105="/","/",Z105/(1+$AC105/100))</f>
        <v>/</v>
      </c>
      <c r="Z105" s="49" t="s">
        <v>29</v>
      </c>
      <c r="AA105" s="44" t="str">
        <f t="shared" ref="AA105:AA118" si="113">IF(AB105="/","/",AB105/(1+$AC105/100))</f>
        <v>/</v>
      </c>
      <c r="AB105" s="49" t="s">
        <v>29</v>
      </c>
      <c r="AC105" s="63">
        <v>12.69</v>
      </c>
      <c r="AD105" s="60"/>
    </row>
    <row r="106" customHeight="true" spans="1:30">
      <c r="A106" s="24">
        <f>SUBTOTAL(103,$B$6:B106)</f>
        <v>93</v>
      </c>
      <c r="B106" s="25" t="s">
        <v>153</v>
      </c>
      <c r="C106" s="26" t="s">
        <v>156</v>
      </c>
      <c r="D106" s="27" t="s">
        <v>54</v>
      </c>
      <c r="E106" s="44">
        <f t="shared" si="102"/>
        <v>50.0044369509273</v>
      </c>
      <c r="F106" s="49">
        <v>56.35</v>
      </c>
      <c r="G106" s="44">
        <f t="shared" si="103"/>
        <v>49.6938503860147</v>
      </c>
      <c r="H106" s="49">
        <v>56</v>
      </c>
      <c r="I106" s="44" t="str">
        <f t="shared" si="104"/>
        <v>/</v>
      </c>
      <c r="J106" s="49" t="s">
        <v>29</v>
      </c>
      <c r="K106" s="44">
        <f t="shared" si="105"/>
        <v>53.2434111278729</v>
      </c>
      <c r="L106" s="49">
        <v>60</v>
      </c>
      <c r="M106" s="44" t="str">
        <f t="shared" si="106"/>
        <v>/</v>
      </c>
      <c r="N106" s="49" t="s">
        <v>29</v>
      </c>
      <c r="O106" s="44" t="str">
        <f t="shared" si="107"/>
        <v>/</v>
      </c>
      <c r="P106" s="49" t="s">
        <v>29</v>
      </c>
      <c r="Q106" s="44" t="str">
        <f t="shared" si="108"/>
        <v>/</v>
      </c>
      <c r="R106" s="49" t="s">
        <v>29</v>
      </c>
      <c r="S106" s="44">
        <f t="shared" si="109"/>
        <v>49.6938503860147</v>
      </c>
      <c r="T106" s="49">
        <v>56</v>
      </c>
      <c r="U106" s="44">
        <f t="shared" si="110"/>
        <v>57.6803620551957</v>
      </c>
      <c r="V106" s="49">
        <v>65</v>
      </c>
      <c r="W106" s="44">
        <f t="shared" si="111"/>
        <v>49.6938503860147</v>
      </c>
      <c r="X106" s="49">
        <v>56</v>
      </c>
      <c r="Y106" s="44" t="str">
        <f t="shared" si="112"/>
        <v>/</v>
      </c>
      <c r="Z106" s="49" t="s">
        <v>29</v>
      </c>
      <c r="AA106" s="44" t="str">
        <f t="shared" si="113"/>
        <v>/</v>
      </c>
      <c r="AB106" s="49" t="s">
        <v>29</v>
      </c>
      <c r="AC106" s="63">
        <v>12.69</v>
      </c>
      <c r="AD106" s="60"/>
    </row>
    <row r="107" customHeight="true" spans="1:30">
      <c r="A107" s="24">
        <f>SUBTOTAL(103,$B$6:B107)</f>
        <v>94</v>
      </c>
      <c r="B107" s="25" t="s">
        <v>153</v>
      </c>
      <c r="C107" s="26" t="s">
        <v>157</v>
      </c>
      <c r="D107" s="27" t="s">
        <v>54</v>
      </c>
      <c r="E107" s="44">
        <f t="shared" si="102"/>
        <v>65.0013310852782</v>
      </c>
      <c r="F107" s="49">
        <v>73.25</v>
      </c>
      <c r="G107" s="44">
        <f t="shared" si="103"/>
        <v>62.1173129825184</v>
      </c>
      <c r="H107" s="49">
        <v>70</v>
      </c>
      <c r="I107" s="44" t="str">
        <f t="shared" si="104"/>
        <v>/</v>
      </c>
      <c r="J107" s="49" t="s">
        <v>29</v>
      </c>
      <c r="K107" s="44">
        <f t="shared" si="105"/>
        <v>70.9912148371639</v>
      </c>
      <c r="L107" s="49">
        <v>80</v>
      </c>
      <c r="M107" s="44" t="str">
        <f t="shared" si="106"/>
        <v>/</v>
      </c>
      <c r="N107" s="49" t="s">
        <v>29</v>
      </c>
      <c r="O107" s="44">
        <f t="shared" si="107"/>
        <v>37.270387789511</v>
      </c>
      <c r="P107" s="49">
        <v>42</v>
      </c>
      <c r="Q107" s="44" t="str">
        <f t="shared" si="108"/>
        <v>/</v>
      </c>
      <c r="R107" s="49" t="s">
        <v>29</v>
      </c>
      <c r="S107" s="44">
        <f t="shared" si="109"/>
        <v>62.1173129825184</v>
      </c>
      <c r="T107" s="49">
        <v>70</v>
      </c>
      <c r="U107" s="44">
        <f t="shared" si="110"/>
        <v>62.1173129825184</v>
      </c>
      <c r="V107" s="49">
        <v>70</v>
      </c>
      <c r="W107" s="44">
        <f t="shared" si="111"/>
        <v>62.1173129825184</v>
      </c>
      <c r="X107" s="49">
        <v>70</v>
      </c>
      <c r="Y107" s="44" t="str">
        <f t="shared" si="112"/>
        <v>/</v>
      </c>
      <c r="Z107" s="49" t="s">
        <v>29</v>
      </c>
      <c r="AA107" s="44" t="str">
        <f t="shared" si="113"/>
        <v>/</v>
      </c>
      <c r="AB107" s="49" t="s">
        <v>29</v>
      </c>
      <c r="AC107" s="63">
        <v>12.69</v>
      </c>
      <c r="AD107" s="60"/>
    </row>
    <row r="108" customHeight="true" spans="1:30">
      <c r="A108" s="24">
        <f>SUBTOTAL(103,$B$6:B108)</f>
        <v>95</v>
      </c>
      <c r="B108" s="25" t="s">
        <v>153</v>
      </c>
      <c r="C108" s="26" t="s">
        <v>158</v>
      </c>
      <c r="D108" s="27" t="s">
        <v>54</v>
      </c>
      <c r="E108" s="44">
        <f t="shared" si="102"/>
        <v>95.0039932558346</v>
      </c>
      <c r="F108" s="49">
        <v>107.06</v>
      </c>
      <c r="G108" s="44">
        <f t="shared" si="103"/>
        <v>88.7390185464549</v>
      </c>
      <c r="H108" s="49">
        <v>100</v>
      </c>
      <c r="I108" s="44" t="str">
        <f t="shared" si="104"/>
        <v>/</v>
      </c>
      <c r="J108" s="49" t="s">
        <v>29</v>
      </c>
      <c r="K108" s="44">
        <f t="shared" si="105"/>
        <v>88.7390185464549</v>
      </c>
      <c r="L108" s="49">
        <v>100</v>
      </c>
      <c r="M108" s="44" t="str">
        <f t="shared" si="106"/>
        <v>/</v>
      </c>
      <c r="N108" s="49" t="s">
        <v>29</v>
      </c>
      <c r="O108" s="44" t="str">
        <f t="shared" si="107"/>
        <v>/</v>
      </c>
      <c r="P108" s="49" t="s">
        <v>29</v>
      </c>
      <c r="Q108" s="44" t="str">
        <f t="shared" si="108"/>
        <v>/</v>
      </c>
      <c r="R108" s="49" t="s">
        <v>29</v>
      </c>
      <c r="S108" s="44">
        <f t="shared" si="109"/>
        <v>88.7390185464549</v>
      </c>
      <c r="T108" s="49">
        <v>100</v>
      </c>
      <c r="U108" s="44">
        <f t="shared" si="110"/>
        <v>88.7390185464549</v>
      </c>
      <c r="V108" s="49">
        <v>100</v>
      </c>
      <c r="W108" s="44">
        <f t="shared" si="111"/>
        <v>88.7390185464549</v>
      </c>
      <c r="X108" s="49">
        <v>100</v>
      </c>
      <c r="Y108" s="44" t="str">
        <f t="shared" si="112"/>
        <v>/</v>
      </c>
      <c r="Z108" s="49" t="s">
        <v>29</v>
      </c>
      <c r="AA108" s="44" t="str">
        <f t="shared" si="113"/>
        <v>/</v>
      </c>
      <c r="AB108" s="49" t="s">
        <v>29</v>
      </c>
      <c r="AC108" s="63">
        <v>12.69</v>
      </c>
      <c r="AD108" s="60"/>
    </row>
    <row r="109" customHeight="true" spans="1:30">
      <c r="A109" s="24">
        <f>SUBTOTAL(103,$B$6:B109)</f>
        <v>96</v>
      </c>
      <c r="B109" s="25" t="s">
        <v>153</v>
      </c>
      <c r="C109" s="26" t="s">
        <v>159</v>
      </c>
      <c r="D109" s="27" t="s">
        <v>54</v>
      </c>
      <c r="E109" s="44">
        <f t="shared" si="102"/>
        <v>140.003549560742</v>
      </c>
      <c r="F109" s="49">
        <v>157.77</v>
      </c>
      <c r="G109" s="44">
        <f t="shared" si="103"/>
        <v>119.797675037714</v>
      </c>
      <c r="H109" s="49">
        <v>135</v>
      </c>
      <c r="I109" s="44" t="str">
        <f t="shared" si="104"/>
        <v>/</v>
      </c>
      <c r="J109" s="49" t="s">
        <v>29</v>
      </c>
      <c r="K109" s="44">
        <f t="shared" si="105"/>
        <v>106.486822255746</v>
      </c>
      <c r="L109" s="49">
        <v>120</v>
      </c>
      <c r="M109" s="44" t="str">
        <f t="shared" si="106"/>
        <v>/</v>
      </c>
      <c r="N109" s="49" t="s">
        <v>29</v>
      </c>
      <c r="O109" s="44" t="str">
        <f t="shared" si="107"/>
        <v>/</v>
      </c>
      <c r="P109" s="49" t="s">
        <v>29</v>
      </c>
      <c r="Q109" s="44" t="str">
        <f t="shared" si="108"/>
        <v>/</v>
      </c>
      <c r="R109" s="49" t="s">
        <v>29</v>
      </c>
      <c r="S109" s="44">
        <f t="shared" si="109"/>
        <v>119.797675037714</v>
      </c>
      <c r="T109" s="49">
        <v>135</v>
      </c>
      <c r="U109" s="44">
        <f t="shared" si="110"/>
        <v>93.1759694737776</v>
      </c>
      <c r="V109" s="49">
        <v>105</v>
      </c>
      <c r="W109" s="44">
        <f t="shared" si="111"/>
        <v>119.797675037714</v>
      </c>
      <c r="X109" s="49">
        <v>135</v>
      </c>
      <c r="Y109" s="44" t="str">
        <f t="shared" si="112"/>
        <v>/</v>
      </c>
      <c r="Z109" s="49" t="s">
        <v>29</v>
      </c>
      <c r="AA109" s="44" t="str">
        <f t="shared" si="113"/>
        <v>/</v>
      </c>
      <c r="AB109" s="49" t="s">
        <v>29</v>
      </c>
      <c r="AC109" s="63">
        <v>12.69</v>
      </c>
      <c r="AD109" s="60"/>
    </row>
    <row r="110" customHeight="true" spans="1:30">
      <c r="A110" s="24">
        <f>SUBTOTAL(103,$B$6:B110)</f>
        <v>97</v>
      </c>
      <c r="B110" s="85" t="s">
        <v>160</v>
      </c>
      <c r="C110" s="86" t="s">
        <v>161</v>
      </c>
      <c r="D110" s="86" t="s">
        <v>54</v>
      </c>
      <c r="E110" s="44">
        <f t="shared" si="102"/>
        <v>55.0004436950927</v>
      </c>
      <c r="F110" s="49">
        <v>61.98</v>
      </c>
      <c r="G110" s="44">
        <f t="shared" si="103"/>
        <v>62.1173129825184</v>
      </c>
      <c r="H110" s="49">
        <v>70</v>
      </c>
      <c r="I110" s="44" t="str">
        <f t="shared" si="104"/>
        <v>/</v>
      </c>
      <c r="J110" s="49" t="s">
        <v>29</v>
      </c>
      <c r="K110" s="44">
        <f t="shared" si="105"/>
        <v>48.8064602005502</v>
      </c>
      <c r="L110" s="49">
        <v>55</v>
      </c>
      <c r="M110" s="44" t="str">
        <f t="shared" si="106"/>
        <v>/</v>
      </c>
      <c r="N110" s="49" t="s">
        <v>29</v>
      </c>
      <c r="O110" s="44" t="str">
        <f t="shared" si="107"/>
        <v>/</v>
      </c>
      <c r="P110" s="49" t="s">
        <v>29</v>
      </c>
      <c r="Q110" s="44" t="str">
        <f t="shared" si="108"/>
        <v>/</v>
      </c>
      <c r="R110" s="49" t="s">
        <v>29</v>
      </c>
      <c r="S110" s="44">
        <f t="shared" si="109"/>
        <v>62.1173129825184</v>
      </c>
      <c r="T110" s="49">
        <v>70</v>
      </c>
      <c r="U110" s="44">
        <f t="shared" si="110"/>
        <v>85.1894578045967</v>
      </c>
      <c r="V110" s="49">
        <v>96</v>
      </c>
      <c r="W110" s="44">
        <f t="shared" si="111"/>
        <v>62.1173129825184</v>
      </c>
      <c r="X110" s="49">
        <v>70</v>
      </c>
      <c r="Y110" s="44" t="str">
        <f t="shared" si="112"/>
        <v>/</v>
      </c>
      <c r="Z110" s="49" t="s">
        <v>29</v>
      </c>
      <c r="AA110" s="44" t="str">
        <f t="shared" si="113"/>
        <v>/</v>
      </c>
      <c r="AB110" s="49" t="s">
        <v>29</v>
      </c>
      <c r="AC110" s="63">
        <v>12.69</v>
      </c>
      <c r="AD110" s="60"/>
    </row>
    <row r="111" customHeight="true" spans="1:30">
      <c r="A111" s="24">
        <f>SUBTOTAL(103,$B$6:B111)</f>
        <v>98</v>
      </c>
      <c r="B111" s="85" t="s">
        <v>160</v>
      </c>
      <c r="C111" s="86" t="s">
        <v>162</v>
      </c>
      <c r="D111" s="86" t="s">
        <v>54</v>
      </c>
      <c r="E111" s="44">
        <f t="shared" si="102"/>
        <v>50.0044369509273</v>
      </c>
      <c r="F111" s="49">
        <v>56.35</v>
      </c>
      <c r="G111" s="44">
        <f t="shared" si="103"/>
        <v>49.6938503860147</v>
      </c>
      <c r="H111" s="49">
        <v>56</v>
      </c>
      <c r="I111" s="44" t="str">
        <f t="shared" si="104"/>
        <v>/</v>
      </c>
      <c r="J111" s="49" t="s">
        <v>29</v>
      </c>
      <c r="K111" s="44">
        <f t="shared" si="105"/>
        <v>44.3695092732274</v>
      </c>
      <c r="L111" s="49">
        <v>50</v>
      </c>
      <c r="M111" s="44" t="str">
        <f t="shared" si="106"/>
        <v>/</v>
      </c>
      <c r="N111" s="49" t="s">
        <v>29</v>
      </c>
      <c r="O111" s="44" t="str">
        <f t="shared" si="107"/>
        <v>/</v>
      </c>
      <c r="P111" s="49" t="s">
        <v>29</v>
      </c>
      <c r="Q111" s="44" t="str">
        <f t="shared" si="108"/>
        <v>/</v>
      </c>
      <c r="R111" s="49" t="s">
        <v>29</v>
      </c>
      <c r="S111" s="44">
        <f t="shared" si="109"/>
        <v>49.6938503860147</v>
      </c>
      <c r="T111" s="49">
        <v>56</v>
      </c>
      <c r="U111" s="44">
        <f t="shared" si="110"/>
        <v>48.8064602005502</v>
      </c>
      <c r="V111" s="49">
        <v>55</v>
      </c>
      <c r="W111" s="44">
        <f t="shared" si="111"/>
        <v>49.6938503860147</v>
      </c>
      <c r="X111" s="49">
        <v>56</v>
      </c>
      <c r="Y111" s="44" t="str">
        <f t="shared" si="112"/>
        <v>/</v>
      </c>
      <c r="Z111" s="49" t="s">
        <v>29</v>
      </c>
      <c r="AA111" s="44" t="str">
        <f t="shared" si="113"/>
        <v>/</v>
      </c>
      <c r="AB111" s="49" t="s">
        <v>29</v>
      </c>
      <c r="AC111" s="63">
        <v>12.69</v>
      </c>
      <c r="AD111" s="60"/>
    </row>
    <row r="112" customHeight="true" spans="1:30">
      <c r="A112" s="24">
        <f>SUBTOTAL(103,$B$6:B112)</f>
        <v>99</v>
      </c>
      <c r="B112" s="25" t="s">
        <v>163</v>
      </c>
      <c r="C112" s="26" t="s">
        <v>164</v>
      </c>
      <c r="D112" s="27" t="s">
        <v>54</v>
      </c>
      <c r="E112" s="44">
        <f t="shared" si="102"/>
        <v>157.414144999556</v>
      </c>
      <c r="F112" s="49">
        <v>177.39</v>
      </c>
      <c r="G112" s="44">
        <f t="shared" si="103"/>
        <v>133.108527819682</v>
      </c>
      <c r="H112" s="49">
        <v>150</v>
      </c>
      <c r="I112" s="44">
        <f t="shared" si="104"/>
        <v>131.333747448753</v>
      </c>
      <c r="J112" s="49">
        <v>148</v>
      </c>
      <c r="K112" s="44" t="str">
        <f t="shared" si="105"/>
        <v>/</v>
      </c>
      <c r="L112" s="49" t="s">
        <v>29</v>
      </c>
      <c r="M112" s="44">
        <f t="shared" si="106"/>
        <v>157.95545301269</v>
      </c>
      <c r="N112" s="49">
        <v>178</v>
      </c>
      <c r="O112" s="44" t="str">
        <f t="shared" si="107"/>
        <v>/</v>
      </c>
      <c r="P112" s="49" t="s">
        <v>29</v>
      </c>
      <c r="Q112" s="44" t="str">
        <f t="shared" si="108"/>
        <v>/</v>
      </c>
      <c r="R112" s="49" t="s">
        <v>29</v>
      </c>
      <c r="S112" s="44" t="str">
        <f t="shared" si="109"/>
        <v>/</v>
      </c>
      <c r="T112" s="49" t="s">
        <v>29</v>
      </c>
      <c r="U112" s="44">
        <f t="shared" si="110"/>
        <v>106.486822255746</v>
      </c>
      <c r="V112" s="49">
        <v>120</v>
      </c>
      <c r="W112" s="44" t="str">
        <f t="shared" si="111"/>
        <v>/</v>
      </c>
      <c r="X112" s="49" t="s">
        <v>29</v>
      </c>
      <c r="Y112" s="44" t="str">
        <f t="shared" si="112"/>
        <v>/</v>
      </c>
      <c r="Z112" s="49" t="s">
        <v>29</v>
      </c>
      <c r="AA112" s="44">
        <f t="shared" si="113"/>
        <v>131.333747448753</v>
      </c>
      <c r="AB112" s="49">
        <v>148</v>
      </c>
      <c r="AC112" s="63">
        <v>12.69</v>
      </c>
      <c r="AD112" s="60"/>
    </row>
    <row r="113" customHeight="true" spans="1:30">
      <c r="A113" s="24">
        <f>SUBTOTAL(103,$B$6:B113)</f>
        <v>100</v>
      </c>
      <c r="B113" s="25" t="s">
        <v>165</v>
      </c>
      <c r="C113" s="26" t="s">
        <v>166</v>
      </c>
      <c r="D113" s="27" t="s">
        <v>54</v>
      </c>
      <c r="E113" s="44">
        <f t="shared" si="102"/>
        <v>155.293282456296</v>
      </c>
      <c r="F113" s="49">
        <v>175</v>
      </c>
      <c r="G113" s="44">
        <f t="shared" si="103"/>
        <v>119.797675037714</v>
      </c>
      <c r="H113" s="49">
        <v>135</v>
      </c>
      <c r="I113" s="44">
        <f t="shared" si="104"/>
        <v>133.108527819682</v>
      </c>
      <c r="J113" s="49">
        <v>150</v>
      </c>
      <c r="K113" s="44" t="str">
        <f t="shared" si="105"/>
        <v>/</v>
      </c>
      <c r="L113" s="49" t="s">
        <v>29</v>
      </c>
      <c r="M113" s="44">
        <f t="shared" si="106"/>
        <v>115.360724110391</v>
      </c>
      <c r="N113" s="49">
        <v>130</v>
      </c>
      <c r="O113" s="44" t="str">
        <f t="shared" si="107"/>
        <v>/</v>
      </c>
      <c r="P113" s="49" t="s">
        <v>29</v>
      </c>
      <c r="Q113" s="44" t="str">
        <f t="shared" si="108"/>
        <v>/</v>
      </c>
      <c r="R113" s="49" t="s">
        <v>29</v>
      </c>
      <c r="S113" s="44" t="str">
        <f t="shared" si="109"/>
        <v>/</v>
      </c>
      <c r="T113" s="49" t="s">
        <v>29</v>
      </c>
      <c r="U113" s="44">
        <f t="shared" si="110"/>
        <v>104.712041884817</v>
      </c>
      <c r="V113" s="49">
        <v>118</v>
      </c>
      <c r="W113" s="44" t="str">
        <f t="shared" si="111"/>
        <v>/</v>
      </c>
      <c r="X113" s="49" t="s">
        <v>29</v>
      </c>
      <c r="Y113" s="44" t="str">
        <f t="shared" si="112"/>
        <v>/</v>
      </c>
      <c r="Z113" s="49" t="s">
        <v>29</v>
      </c>
      <c r="AA113" s="44">
        <f t="shared" si="113"/>
        <v>133.108527819682</v>
      </c>
      <c r="AB113" s="49">
        <v>150</v>
      </c>
      <c r="AC113" s="63">
        <v>12.69</v>
      </c>
      <c r="AD113" s="60"/>
    </row>
    <row r="114" customHeight="true" spans="1:30">
      <c r="A114" s="24">
        <f>SUBTOTAL(103,$B$6:B114)</f>
        <v>101</v>
      </c>
      <c r="B114" s="25" t="s">
        <v>167</v>
      </c>
      <c r="C114" s="26" t="s">
        <v>166</v>
      </c>
      <c r="D114" s="27" t="s">
        <v>54</v>
      </c>
      <c r="E114" s="44">
        <f t="shared" si="102"/>
        <v>354.956074185819</v>
      </c>
      <c r="F114" s="49">
        <v>400</v>
      </c>
      <c r="G114" s="44" t="str">
        <f t="shared" si="103"/>
        <v>/</v>
      </c>
      <c r="H114" s="49" t="s">
        <v>29</v>
      </c>
      <c r="I114" s="44" t="str">
        <f t="shared" si="104"/>
        <v>/</v>
      </c>
      <c r="J114" s="49" t="s">
        <v>29</v>
      </c>
      <c r="K114" s="44" t="str">
        <f t="shared" si="105"/>
        <v>/</v>
      </c>
      <c r="L114" s="49" t="s">
        <v>29</v>
      </c>
      <c r="M114" s="44">
        <f t="shared" si="106"/>
        <v>354.956074185819</v>
      </c>
      <c r="N114" s="49">
        <v>400</v>
      </c>
      <c r="O114" s="44" t="str">
        <f t="shared" si="107"/>
        <v>/</v>
      </c>
      <c r="P114" s="49" t="s">
        <v>29</v>
      </c>
      <c r="Q114" s="44" t="str">
        <f t="shared" si="108"/>
        <v>/</v>
      </c>
      <c r="R114" s="49" t="s">
        <v>29</v>
      </c>
      <c r="S114" s="44" t="str">
        <f t="shared" si="109"/>
        <v>/</v>
      </c>
      <c r="T114" s="49" t="s">
        <v>29</v>
      </c>
      <c r="U114" s="44" t="str">
        <f t="shared" si="110"/>
        <v>/</v>
      </c>
      <c r="V114" s="49" t="s">
        <v>29</v>
      </c>
      <c r="W114" s="44" t="str">
        <f t="shared" si="111"/>
        <v>/</v>
      </c>
      <c r="X114" s="49" t="s">
        <v>29</v>
      </c>
      <c r="Y114" s="44" t="str">
        <f t="shared" si="112"/>
        <v>/</v>
      </c>
      <c r="Z114" s="49" t="s">
        <v>29</v>
      </c>
      <c r="AA114" s="44" t="str">
        <f t="shared" si="113"/>
        <v>/</v>
      </c>
      <c r="AB114" s="49" t="s">
        <v>29</v>
      </c>
      <c r="AC114" s="63">
        <v>12.69</v>
      </c>
      <c r="AD114" s="60"/>
    </row>
    <row r="115" customHeight="true" spans="1:30">
      <c r="A115" s="24">
        <f>SUBTOTAL(103,$B$6:B115)</f>
        <v>102</v>
      </c>
      <c r="B115" s="25" t="s">
        <v>168</v>
      </c>
      <c r="C115" s="26" t="s">
        <v>166</v>
      </c>
      <c r="D115" s="27" t="s">
        <v>54</v>
      </c>
      <c r="E115" s="44">
        <f t="shared" si="102"/>
        <v>425.947289022983</v>
      </c>
      <c r="F115" s="49">
        <v>480</v>
      </c>
      <c r="G115" s="44" t="str">
        <f t="shared" si="103"/>
        <v>/</v>
      </c>
      <c r="H115" s="49" t="s">
        <v>29</v>
      </c>
      <c r="I115" s="44" t="str">
        <f t="shared" si="104"/>
        <v>/</v>
      </c>
      <c r="J115" s="49" t="s">
        <v>29</v>
      </c>
      <c r="K115" s="44" t="str">
        <f t="shared" si="105"/>
        <v>/</v>
      </c>
      <c r="L115" s="49" t="s">
        <v>29</v>
      </c>
      <c r="M115" s="44">
        <f t="shared" si="106"/>
        <v>301.712663057947</v>
      </c>
      <c r="N115" s="49">
        <v>340</v>
      </c>
      <c r="O115" s="44" t="str">
        <f t="shared" si="107"/>
        <v>/</v>
      </c>
      <c r="P115" s="49" t="s">
        <v>29</v>
      </c>
      <c r="Q115" s="44" t="str">
        <f t="shared" si="108"/>
        <v>/</v>
      </c>
      <c r="R115" s="49" t="s">
        <v>29</v>
      </c>
      <c r="S115" s="44" t="str">
        <f t="shared" si="109"/>
        <v>/</v>
      </c>
      <c r="T115" s="49" t="s">
        <v>29</v>
      </c>
      <c r="U115" s="44">
        <f t="shared" si="110"/>
        <v>133.108527819682</v>
      </c>
      <c r="V115" s="49">
        <v>150</v>
      </c>
      <c r="W115" s="44" t="str">
        <f t="shared" si="111"/>
        <v>/</v>
      </c>
      <c r="X115" s="49" t="s">
        <v>29</v>
      </c>
      <c r="Y115" s="44" t="str">
        <f t="shared" si="112"/>
        <v>/</v>
      </c>
      <c r="Z115" s="49" t="s">
        <v>29</v>
      </c>
      <c r="AA115" s="44" t="str">
        <f t="shared" si="113"/>
        <v>/</v>
      </c>
      <c r="AB115" s="49" t="s">
        <v>29</v>
      </c>
      <c r="AC115" s="63">
        <v>12.69</v>
      </c>
      <c r="AD115" s="60"/>
    </row>
    <row r="116" customHeight="true" spans="1:30">
      <c r="A116" s="24">
        <f>SUBTOTAL(103,$B$6:B116)</f>
        <v>103</v>
      </c>
      <c r="B116" s="25" t="s">
        <v>169</v>
      </c>
      <c r="C116" s="26" t="s">
        <v>166</v>
      </c>
      <c r="D116" s="27" t="s">
        <v>54</v>
      </c>
      <c r="E116" s="44">
        <f t="shared" si="102"/>
        <v>443.695092732274</v>
      </c>
      <c r="F116" s="49">
        <v>500</v>
      </c>
      <c r="G116" s="44" t="str">
        <f t="shared" si="103"/>
        <v>/</v>
      </c>
      <c r="H116" s="49" t="s">
        <v>29</v>
      </c>
      <c r="I116" s="44" t="str">
        <f t="shared" si="104"/>
        <v>/</v>
      </c>
      <c r="J116" s="49" t="s">
        <v>29</v>
      </c>
      <c r="K116" s="44" t="str">
        <f t="shared" si="105"/>
        <v>/</v>
      </c>
      <c r="L116" s="49" t="s">
        <v>29</v>
      </c>
      <c r="M116" s="44">
        <f t="shared" si="106"/>
        <v>434.821190877629</v>
      </c>
      <c r="N116" s="49">
        <v>490</v>
      </c>
      <c r="O116" s="44" t="str">
        <f t="shared" si="107"/>
        <v>/</v>
      </c>
      <c r="P116" s="49" t="s">
        <v>29</v>
      </c>
      <c r="Q116" s="44" t="str">
        <f t="shared" si="108"/>
        <v>/</v>
      </c>
      <c r="R116" s="49" t="s">
        <v>29</v>
      </c>
      <c r="S116" s="44" t="str">
        <f t="shared" si="109"/>
        <v>/</v>
      </c>
      <c r="T116" s="49" t="s">
        <v>29</v>
      </c>
      <c r="U116" s="44">
        <f t="shared" si="110"/>
        <v>212.973644511492</v>
      </c>
      <c r="V116" s="49">
        <v>240</v>
      </c>
      <c r="W116" s="44" t="str">
        <f t="shared" si="111"/>
        <v>/</v>
      </c>
      <c r="X116" s="49" t="s">
        <v>29</v>
      </c>
      <c r="Y116" s="44" t="str">
        <f t="shared" si="112"/>
        <v>/</v>
      </c>
      <c r="Z116" s="49" t="s">
        <v>29</v>
      </c>
      <c r="AA116" s="44" t="str">
        <f t="shared" si="113"/>
        <v>/</v>
      </c>
      <c r="AB116" s="49" t="s">
        <v>29</v>
      </c>
      <c r="AC116" s="63">
        <v>12.69</v>
      </c>
      <c r="AD116" s="60"/>
    </row>
    <row r="117" customHeight="true" spans="1:30">
      <c r="A117" s="24">
        <f>SUBTOTAL(103,$B$6:B117)</f>
        <v>104</v>
      </c>
      <c r="B117" s="25" t="s">
        <v>170</v>
      </c>
      <c r="C117" s="26" t="s">
        <v>166</v>
      </c>
      <c r="D117" s="27" t="s">
        <v>54</v>
      </c>
      <c r="E117" s="44">
        <f t="shared" si="102"/>
        <v>354.956074185819</v>
      </c>
      <c r="F117" s="49">
        <v>400</v>
      </c>
      <c r="G117" s="44" t="str">
        <f t="shared" si="103"/>
        <v>/</v>
      </c>
      <c r="H117" s="49" t="s">
        <v>29</v>
      </c>
      <c r="I117" s="44" t="str">
        <f t="shared" si="104"/>
        <v>/</v>
      </c>
      <c r="J117" s="49" t="s">
        <v>29</v>
      </c>
      <c r="K117" s="44" t="str">
        <f t="shared" si="105"/>
        <v>/</v>
      </c>
      <c r="L117" s="49" t="s">
        <v>29</v>
      </c>
      <c r="M117" s="44">
        <f t="shared" si="106"/>
        <v>168.604135238264</v>
      </c>
      <c r="N117" s="49">
        <v>190</v>
      </c>
      <c r="O117" s="44" t="str">
        <f t="shared" si="107"/>
        <v>/</v>
      </c>
      <c r="P117" s="49" t="s">
        <v>29</v>
      </c>
      <c r="Q117" s="44" t="str">
        <f t="shared" si="108"/>
        <v>/</v>
      </c>
      <c r="R117" s="49" t="s">
        <v>29</v>
      </c>
      <c r="S117" s="44" t="str">
        <f t="shared" si="109"/>
        <v>/</v>
      </c>
      <c r="T117" s="49" t="s">
        <v>29</v>
      </c>
      <c r="U117" s="44">
        <f t="shared" si="110"/>
        <v>212.973644511492</v>
      </c>
      <c r="V117" s="49">
        <v>240</v>
      </c>
      <c r="W117" s="44" t="str">
        <f t="shared" si="111"/>
        <v>/</v>
      </c>
      <c r="X117" s="49" t="s">
        <v>29</v>
      </c>
      <c r="Y117" s="44" t="str">
        <f t="shared" si="112"/>
        <v>/</v>
      </c>
      <c r="Z117" s="49" t="s">
        <v>29</v>
      </c>
      <c r="AA117" s="44" t="str">
        <f t="shared" si="113"/>
        <v>/</v>
      </c>
      <c r="AB117" s="49" t="s">
        <v>29</v>
      </c>
      <c r="AC117" s="63">
        <v>12.69</v>
      </c>
      <c r="AD117" s="60"/>
    </row>
    <row r="118" customHeight="true" spans="1:30">
      <c r="A118" s="24">
        <f>SUBTOTAL(103,$B$6:B118)</f>
        <v>105</v>
      </c>
      <c r="B118" s="25" t="s">
        <v>171</v>
      </c>
      <c r="C118" s="26" t="s">
        <v>172</v>
      </c>
      <c r="D118" s="25" t="s">
        <v>173</v>
      </c>
      <c r="E118" s="44">
        <f t="shared" si="102"/>
        <v>164.167184310942</v>
      </c>
      <c r="F118" s="49">
        <v>185</v>
      </c>
      <c r="G118" s="44" t="str">
        <f t="shared" si="103"/>
        <v>/</v>
      </c>
      <c r="H118" s="49" t="s">
        <v>29</v>
      </c>
      <c r="I118" s="44" t="str">
        <f t="shared" si="104"/>
        <v>/</v>
      </c>
      <c r="J118" s="49" t="s">
        <v>29</v>
      </c>
      <c r="K118" s="44" t="str">
        <f t="shared" si="105"/>
        <v>/</v>
      </c>
      <c r="L118" s="49" t="s">
        <v>29</v>
      </c>
      <c r="M118" s="44">
        <f t="shared" si="106"/>
        <v>141.982429674328</v>
      </c>
      <c r="N118" s="49">
        <v>160</v>
      </c>
      <c r="O118" s="44" t="str">
        <f t="shared" si="107"/>
        <v>/</v>
      </c>
      <c r="P118" s="49" t="s">
        <v>29</v>
      </c>
      <c r="Q118" s="44" t="str">
        <f t="shared" si="108"/>
        <v>/</v>
      </c>
      <c r="R118" s="49" t="s">
        <v>29</v>
      </c>
      <c r="S118" s="44" t="str">
        <f t="shared" si="109"/>
        <v>/</v>
      </c>
      <c r="T118" s="49" t="s">
        <v>29</v>
      </c>
      <c r="U118" s="44">
        <f t="shared" si="110"/>
        <v>141.982429674328</v>
      </c>
      <c r="V118" s="49">
        <v>160</v>
      </c>
      <c r="W118" s="44" t="str">
        <f t="shared" si="111"/>
        <v>/</v>
      </c>
      <c r="X118" s="49" t="s">
        <v>29</v>
      </c>
      <c r="Y118" s="44" t="str">
        <f t="shared" si="112"/>
        <v>/</v>
      </c>
      <c r="Z118" s="49" t="s">
        <v>29</v>
      </c>
      <c r="AA118" s="44" t="str">
        <f t="shared" si="113"/>
        <v>/</v>
      </c>
      <c r="AB118" s="49" t="s">
        <v>29</v>
      </c>
      <c r="AC118" s="63">
        <v>12.69</v>
      </c>
      <c r="AD118" s="60"/>
    </row>
    <row r="119" customHeight="true" spans="1:30">
      <c r="A119" s="35" t="s">
        <v>174</v>
      </c>
      <c r="B119" s="31"/>
      <c r="C119" s="32"/>
      <c r="D119" s="31"/>
      <c r="E119" s="31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31"/>
      <c r="T119" s="46"/>
      <c r="U119" s="31"/>
      <c r="V119" s="46"/>
      <c r="W119" s="31"/>
      <c r="X119" s="46"/>
      <c r="Y119" s="31"/>
      <c r="Z119" s="46"/>
      <c r="AA119" s="31"/>
      <c r="AB119" s="46"/>
      <c r="AC119" s="31"/>
      <c r="AD119" s="60"/>
    </row>
    <row r="120" customHeight="true" spans="1:30">
      <c r="A120" s="24">
        <f>SUBTOTAL(103,$B$6:B120)</f>
        <v>106</v>
      </c>
      <c r="B120" s="25" t="s">
        <v>175</v>
      </c>
      <c r="C120" s="26" t="s">
        <v>133</v>
      </c>
      <c r="D120" s="33" t="s">
        <v>54</v>
      </c>
      <c r="E120" s="44">
        <f>IF(F120="/","/",F120/(1+$AC120/100))</f>
        <v>32.8334368621883</v>
      </c>
      <c r="F120" s="47">
        <v>37</v>
      </c>
      <c r="G120" s="44">
        <f t="shared" ref="G120:K120" si="114">IF(H120="/","/",H120/(1+$AC120/100))</f>
        <v>22.1847546366137</v>
      </c>
      <c r="H120" s="49">
        <v>25</v>
      </c>
      <c r="I120" s="44">
        <f t="shared" si="114"/>
        <v>40.0035495607419</v>
      </c>
      <c r="J120" s="49">
        <v>45.08</v>
      </c>
      <c r="K120" s="44">
        <f t="shared" si="114"/>
        <v>24.8469251930074</v>
      </c>
      <c r="L120" s="49">
        <v>28</v>
      </c>
      <c r="M120" s="44">
        <f t="shared" ref="M120:Q120" si="115">IF(N120="/","/",N120/(1+$AC120/100))</f>
        <v>31.0586564912592</v>
      </c>
      <c r="N120" s="96">
        <v>35</v>
      </c>
      <c r="O120" s="44" t="str">
        <f t="shared" si="115"/>
        <v>/</v>
      </c>
      <c r="P120" s="49" t="s">
        <v>29</v>
      </c>
      <c r="Q120" s="44">
        <f t="shared" si="115"/>
        <v>26.6217055639365</v>
      </c>
      <c r="R120" s="96">
        <v>30</v>
      </c>
      <c r="S120" s="44">
        <f t="shared" ref="S120:W120" si="116">IF(T120="/","/",T120/(1+$AC120/100))</f>
        <v>31.0586564912592</v>
      </c>
      <c r="T120" s="49">
        <v>35</v>
      </c>
      <c r="U120" s="44">
        <f t="shared" si="116"/>
        <v>30.9965391782767</v>
      </c>
      <c r="V120" s="49">
        <v>34.93</v>
      </c>
      <c r="W120" s="44">
        <f t="shared" si="116"/>
        <v>26.6217055639365</v>
      </c>
      <c r="X120" s="49">
        <v>30</v>
      </c>
      <c r="Y120" s="44" t="str">
        <f>IF(Z120="/","/",Z120/(1+$AC120/100))</f>
        <v>/</v>
      </c>
      <c r="Z120" s="49" t="s">
        <v>29</v>
      </c>
      <c r="AA120" s="44">
        <f>IF(AB120="/","/",AB120/(1+$AC120/100))</f>
        <v>40.0035495607419</v>
      </c>
      <c r="AB120" s="49">
        <v>45.08</v>
      </c>
      <c r="AC120" s="63">
        <v>12.69</v>
      </c>
      <c r="AD120" s="60"/>
    </row>
    <row r="121" customHeight="true" spans="1:30">
      <c r="A121" s="24">
        <f>SUBTOTAL(103,$B$6:B121)</f>
        <v>107</v>
      </c>
      <c r="B121" s="25" t="s">
        <v>175</v>
      </c>
      <c r="C121" s="26" t="s">
        <v>176</v>
      </c>
      <c r="D121" s="33" t="s">
        <v>54</v>
      </c>
      <c r="E121" s="44">
        <f t="shared" ref="E121:E138" si="117">IF(F121="/","/",F121/(1+$AC121/100))</f>
        <v>41.7073387168338</v>
      </c>
      <c r="F121" s="47">
        <v>47</v>
      </c>
      <c r="G121" s="44">
        <f t="shared" ref="G121:G138" si="118">IF(H121="/","/",H121/(1+$AC121/100))</f>
        <v>31.0586564912592</v>
      </c>
      <c r="H121" s="49">
        <v>35</v>
      </c>
      <c r="I121" s="44">
        <f t="shared" ref="I121:I138" si="119">IF(J121="/","/",J121/(1+$AC121/100))</f>
        <v>50.0044369509273</v>
      </c>
      <c r="J121" s="49">
        <v>56.35</v>
      </c>
      <c r="K121" s="44">
        <f t="shared" ref="K121:K138" si="120">IF(L121="/","/",L121/(1+$AC121/100))</f>
        <v>33.7208270476529</v>
      </c>
      <c r="L121" s="49">
        <v>38</v>
      </c>
      <c r="M121" s="44">
        <f t="shared" ref="M121:M138" si="121">IF(N121="/","/",N121/(1+$AC121/100))</f>
        <v>32.8334368621883</v>
      </c>
      <c r="N121" s="96">
        <v>37</v>
      </c>
      <c r="O121" s="44" t="str">
        <f t="shared" ref="O121:O138" si="122">IF(P121="/","/",P121/(1+$AC121/100))</f>
        <v>/</v>
      </c>
      <c r="P121" s="49" t="s">
        <v>29</v>
      </c>
      <c r="Q121" s="44">
        <f t="shared" ref="Q121:Q138" si="123">IF(R121="/","/",R121/(1+$AC121/100))</f>
        <v>29.2838761203301</v>
      </c>
      <c r="R121" s="96">
        <v>33</v>
      </c>
      <c r="S121" s="44">
        <f t="shared" ref="S121:S138" si="124">IF(T121="/","/",T121/(1+$AC121/100))</f>
        <v>35.4956074185819</v>
      </c>
      <c r="T121" s="49">
        <v>40</v>
      </c>
      <c r="U121" s="44">
        <f t="shared" ref="U121:U138" si="125">IF(V121="/","/",V121/(1+$AC121/100))</f>
        <v>34.9986689147218</v>
      </c>
      <c r="V121" s="49">
        <v>39.44</v>
      </c>
      <c r="W121" s="44">
        <f t="shared" ref="W121:W138" si="126">IF(X121="/","/",X121/(1+$AC121/100))</f>
        <v>35.4956074185819</v>
      </c>
      <c r="X121" s="49">
        <v>40</v>
      </c>
      <c r="Y121" s="44" t="str">
        <f t="shared" ref="Y121:Y138" si="127">IF(Z121="/","/",Z121/(1+$AC121/100))</f>
        <v>/</v>
      </c>
      <c r="Z121" s="49" t="s">
        <v>29</v>
      </c>
      <c r="AA121" s="44">
        <f t="shared" ref="AA121:AA135" si="128">IF(AB121="/","/",AB121/(1+$AC121/100))</f>
        <v>50.0044369509273</v>
      </c>
      <c r="AB121" s="49">
        <v>56.35</v>
      </c>
      <c r="AC121" s="63">
        <v>12.69</v>
      </c>
      <c r="AD121" s="60"/>
    </row>
    <row r="122" customHeight="true" spans="1:30">
      <c r="A122" s="24">
        <f>SUBTOTAL(103,$B$6:B122)</f>
        <v>108</v>
      </c>
      <c r="B122" s="25" t="s">
        <v>175</v>
      </c>
      <c r="C122" s="26" t="s">
        <v>177</v>
      </c>
      <c r="D122" s="33" t="s">
        <v>54</v>
      </c>
      <c r="E122" s="44">
        <f t="shared" si="117"/>
        <v>52.3560209424084</v>
      </c>
      <c r="F122" s="47">
        <v>59</v>
      </c>
      <c r="G122" s="44">
        <f t="shared" si="118"/>
        <v>39.9325583459047</v>
      </c>
      <c r="H122" s="49">
        <v>45</v>
      </c>
      <c r="I122" s="44">
        <f t="shared" si="119"/>
        <v>59.9964504392581</v>
      </c>
      <c r="J122" s="49">
        <v>67.61</v>
      </c>
      <c r="K122" s="44">
        <f t="shared" si="120"/>
        <v>44.3695092732274</v>
      </c>
      <c r="L122" s="49">
        <v>50</v>
      </c>
      <c r="M122" s="44">
        <f t="shared" si="121"/>
        <v>39.9325583459047</v>
      </c>
      <c r="N122" s="96">
        <v>45</v>
      </c>
      <c r="O122" s="44" t="str">
        <f t="shared" si="122"/>
        <v>/</v>
      </c>
      <c r="P122" s="49" t="s">
        <v>29</v>
      </c>
      <c r="Q122" s="44">
        <f t="shared" si="123"/>
        <v>38.1577779749756</v>
      </c>
      <c r="R122" s="96">
        <v>43</v>
      </c>
      <c r="S122" s="44">
        <f t="shared" si="124"/>
        <v>39.9325583459047</v>
      </c>
      <c r="T122" s="49">
        <v>45</v>
      </c>
      <c r="U122" s="44">
        <f t="shared" si="125"/>
        <v>40.0035495607419</v>
      </c>
      <c r="V122" s="49">
        <v>45.08</v>
      </c>
      <c r="W122" s="44">
        <f t="shared" si="126"/>
        <v>44.3695092732274</v>
      </c>
      <c r="X122" s="49">
        <v>50</v>
      </c>
      <c r="Y122" s="44" t="str">
        <f t="shared" si="127"/>
        <v>/</v>
      </c>
      <c r="Z122" s="49" t="s">
        <v>29</v>
      </c>
      <c r="AA122" s="44">
        <f t="shared" si="128"/>
        <v>59.9964504392581</v>
      </c>
      <c r="AB122" s="49">
        <v>67.61</v>
      </c>
      <c r="AC122" s="63">
        <v>12.69</v>
      </c>
      <c r="AD122" s="60"/>
    </row>
    <row r="123" customHeight="true" spans="1:30">
      <c r="A123" s="24">
        <f>SUBTOTAL(103,$B$6:B123)</f>
        <v>109</v>
      </c>
      <c r="B123" s="25" t="s">
        <v>175</v>
      </c>
      <c r="C123" s="26" t="s">
        <v>178</v>
      </c>
      <c r="D123" s="33" t="s">
        <v>54</v>
      </c>
      <c r="E123" s="44">
        <f t="shared" si="117"/>
        <v>70.1038246516994</v>
      </c>
      <c r="F123" s="47">
        <v>79</v>
      </c>
      <c r="G123" s="44">
        <f t="shared" si="118"/>
        <v>44.3695092732274</v>
      </c>
      <c r="H123" s="49">
        <v>50</v>
      </c>
      <c r="I123" s="44">
        <f t="shared" si="119"/>
        <v>85.0031058656491</v>
      </c>
      <c r="J123" s="49">
        <v>95.79</v>
      </c>
      <c r="K123" s="44" t="str">
        <f t="shared" si="120"/>
        <v>/</v>
      </c>
      <c r="L123" s="49" t="s">
        <v>29</v>
      </c>
      <c r="M123" s="44">
        <f t="shared" si="121"/>
        <v>48.8064602005502</v>
      </c>
      <c r="N123" s="96">
        <v>55</v>
      </c>
      <c r="O123" s="44" t="str">
        <f t="shared" si="122"/>
        <v>/</v>
      </c>
      <c r="P123" s="49" t="s">
        <v>29</v>
      </c>
      <c r="Q123" s="44">
        <f t="shared" si="123"/>
        <v>48.8064602005502</v>
      </c>
      <c r="R123" s="96">
        <v>55</v>
      </c>
      <c r="S123" s="44">
        <f t="shared" si="124"/>
        <v>48.8064602005502</v>
      </c>
      <c r="T123" s="49">
        <v>55</v>
      </c>
      <c r="U123" s="44">
        <f t="shared" si="125"/>
        <v>37.998047741592</v>
      </c>
      <c r="V123" s="49">
        <v>42.82</v>
      </c>
      <c r="W123" s="44">
        <f t="shared" si="126"/>
        <v>53.2434111278729</v>
      </c>
      <c r="X123" s="49">
        <v>60</v>
      </c>
      <c r="Y123" s="44" t="str">
        <f t="shared" si="127"/>
        <v>/</v>
      </c>
      <c r="Z123" s="49" t="s">
        <v>29</v>
      </c>
      <c r="AA123" s="44">
        <f t="shared" si="128"/>
        <v>85.0031058656491</v>
      </c>
      <c r="AB123" s="49">
        <v>95.79</v>
      </c>
      <c r="AC123" s="63">
        <v>12.69</v>
      </c>
      <c r="AD123" s="60"/>
    </row>
    <row r="124" customHeight="true" spans="1:30">
      <c r="A124" s="24">
        <f>SUBTOTAL(103,$B$6:B124)</f>
        <v>110</v>
      </c>
      <c r="B124" s="25" t="s">
        <v>175</v>
      </c>
      <c r="C124" s="26" t="s">
        <v>179</v>
      </c>
      <c r="D124" s="33" t="s">
        <v>54</v>
      </c>
      <c r="E124" s="44">
        <f t="shared" si="117"/>
        <v>80.7525068772739</v>
      </c>
      <c r="F124" s="47">
        <v>91</v>
      </c>
      <c r="G124" s="44">
        <f t="shared" si="118"/>
        <v>53.2434111278729</v>
      </c>
      <c r="H124" s="49">
        <v>60</v>
      </c>
      <c r="I124" s="44" t="str">
        <f t="shared" si="119"/>
        <v>/</v>
      </c>
      <c r="J124" s="49" t="s">
        <v>29</v>
      </c>
      <c r="K124" s="44" t="str">
        <f t="shared" si="120"/>
        <v>/</v>
      </c>
      <c r="L124" s="49" t="s">
        <v>29</v>
      </c>
      <c r="M124" s="44">
        <f t="shared" si="121"/>
        <v>66.5542639098412</v>
      </c>
      <c r="N124" s="96">
        <v>75</v>
      </c>
      <c r="O124" s="44" t="str">
        <f t="shared" si="122"/>
        <v>/</v>
      </c>
      <c r="P124" s="49" t="s">
        <v>29</v>
      </c>
      <c r="Q124" s="44">
        <f t="shared" si="123"/>
        <v>66.5542639098412</v>
      </c>
      <c r="R124" s="96">
        <v>75</v>
      </c>
      <c r="S124" s="44">
        <f t="shared" si="124"/>
        <v>53.2434111278729</v>
      </c>
      <c r="T124" s="49">
        <v>60</v>
      </c>
      <c r="U124" s="44">
        <f t="shared" si="125"/>
        <v>50.0044369509273</v>
      </c>
      <c r="V124" s="49">
        <v>56.35</v>
      </c>
      <c r="W124" s="44">
        <f t="shared" si="126"/>
        <v>62.1173129825184</v>
      </c>
      <c r="X124" s="49">
        <v>70</v>
      </c>
      <c r="Y124" s="44" t="str">
        <f t="shared" si="127"/>
        <v>/</v>
      </c>
      <c r="Z124" s="49" t="s">
        <v>29</v>
      </c>
      <c r="AA124" s="44" t="str">
        <f t="shared" si="128"/>
        <v>/</v>
      </c>
      <c r="AB124" s="49" t="s">
        <v>29</v>
      </c>
      <c r="AC124" s="63">
        <v>12.69</v>
      </c>
      <c r="AD124" s="60"/>
    </row>
    <row r="125" customHeight="true" spans="1:30">
      <c r="A125" s="24">
        <f>SUBTOTAL(103,$B$6:B125)</f>
        <v>111</v>
      </c>
      <c r="B125" s="25" t="s">
        <v>175</v>
      </c>
      <c r="C125" s="26" t="s">
        <v>180</v>
      </c>
      <c r="D125" s="33" t="s">
        <v>54</v>
      </c>
      <c r="E125" s="44">
        <f t="shared" si="117"/>
        <v>89.6264087319194</v>
      </c>
      <c r="F125" s="47">
        <v>101</v>
      </c>
      <c r="G125" s="44">
        <f t="shared" si="118"/>
        <v>70.9912148371639</v>
      </c>
      <c r="H125" s="49">
        <v>80</v>
      </c>
      <c r="I125" s="44" t="str">
        <f t="shared" si="119"/>
        <v>/</v>
      </c>
      <c r="J125" s="49" t="s">
        <v>29</v>
      </c>
      <c r="K125" s="44" t="str">
        <f t="shared" si="120"/>
        <v>/</v>
      </c>
      <c r="L125" s="49" t="s">
        <v>29</v>
      </c>
      <c r="M125" s="44">
        <f t="shared" si="121"/>
        <v>79.8651166918094</v>
      </c>
      <c r="N125" s="96">
        <v>90</v>
      </c>
      <c r="O125" s="44" t="str">
        <f t="shared" si="122"/>
        <v>/</v>
      </c>
      <c r="P125" s="49" t="s">
        <v>29</v>
      </c>
      <c r="Q125" s="44">
        <f t="shared" si="123"/>
        <v>79.8651166918094</v>
      </c>
      <c r="R125" s="96">
        <v>90</v>
      </c>
      <c r="S125" s="44">
        <f t="shared" si="124"/>
        <v>70.9912148371639</v>
      </c>
      <c r="T125" s="49">
        <v>80</v>
      </c>
      <c r="U125" s="44">
        <f t="shared" si="125"/>
        <v>106.486822255746</v>
      </c>
      <c r="V125" s="49">
        <v>120</v>
      </c>
      <c r="W125" s="44">
        <f t="shared" si="126"/>
        <v>70.9912148371639</v>
      </c>
      <c r="X125" s="49">
        <v>80</v>
      </c>
      <c r="Y125" s="44" t="str">
        <f t="shared" si="127"/>
        <v>/</v>
      </c>
      <c r="Z125" s="49" t="s">
        <v>29</v>
      </c>
      <c r="AA125" s="44" t="str">
        <f t="shared" si="128"/>
        <v>/</v>
      </c>
      <c r="AB125" s="49" t="s">
        <v>29</v>
      </c>
      <c r="AC125" s="63">
        <v>12.69</v>
      </c>
      <c r="AD125" s="60"/>
    </row>
    <row r="126" customHeight="true" spans="1:30">
      <c r="A126" s="24">
        <f>SUBTOTAL(103,$B$6:B126)</f>
        <v>112</v>
      </c>
      <c r="B126" s="25" t="s">
        <v>181</v>
      </c>
      <c r="C126" s="26" t="s">
        <v>176</v>
      </c>
      <c r="D126" s="33" t="s">
        <v>54</v>
      </c>
      <c r="E126" s="44">
        <f t="shared" si="117"/>
        <v>79.8651166918094</v>
      </c>
      <c r="F126" s="47">
        <v>90</v>
      </c>
      <c r="G126" s="44">
        <f t="shared" si="118"/>
        <v>70.9912148371639</v>
      </c>
      <c r="H126" s="49">
        <v>80</v>
      </c>
      <c r="I126" s="44" t="str">
        <f t="shared" si="119"/>
        <v>/</v>
      </c>
      <c r="J126" s="49" t="s">
        <v>29</v>
      </c>
      <c r="K126" s="44" t="str">
        <f t="shared" si="120"/>
        <v>/</v>
      </c>
      <c r="L126" s="49" t="s">
        <v>29</v>
      </c>
      <c r="M126" s="44">
        <f t="shared" si="121"/>
        <v>86.9642381755258</v>
      </c>
      <c r="N126" s="49">
        <v>98</v>
      </c>
      <c r="O126" s="44" t="str">
        <f t="shared" si="122"/>
        <v>/</v>
      </c>
      <c r="P126" s="49" t="s">
        <v>29</v>
      </c>
      <c r="Q126" s="44" t="str">
        <f t="shared" si="123"/>
        <v>/</v>
      </c>
      <c r="R126" s="96" t="s">
        <v>29</v>
      </c>
      <c r="S126" s="44" t="str">
        <f t="shared" si="124"/>
        <v>/</v>
      </c>
      <c r="T126" s="49" t="s">
        <v>29</v>
      </c>
      <c r="U126" s="44" t="str">
        <f t="shared" si="125"/>
        <v>/</v>
      </c>
      <c r="V126" s="49" t="s">
        <v>29</v>
      </c>
      <c r="W126" s="44" t="str">
        <f t="shared" si="126"/>
        <v>/</v>
      </c>
      <c r="X126" s="49" t="s">
        <v>29</v>
      </c>
      <c r="Y126" s="44" t="str">
        <f t="shared" si="127"/>
        <v>/</v>
      </c>
      <c r="Z126" s="49" t="s">
        <v>29</v>
      </c>
      <c r="AA126" s="44" t="str">
        <f t="shared" si="128"/>
        <v>/</v>
      </c>
      <c r="AB126" s="49" t="s">
        <v>29</v>
      </c>
      <c r="AC126" s="63">
        <v>12.69</v>
      </c>
      <c r="AD126" s="60"/>
    </row>
    <row r="127" customHeight="true" spans="1:30">
      <c r="A127" s="24">
        <f>SUBTOTAL(103,$B$6:B127)</f>
        <v>113</v>
      </c>
      <c r="B127" s="25" t="s">
        <v>182</v>
      </c>
      <c r="C127" s="26" t="s">
        <v>177</v>
      </c>
      <c r="D127" s="33" t="s">
        <v>54</v>
      </c>
      <c r="E127" s="44">
        <f t="shared" si="117"/>
        <v>91.4011891028485</v>
      </c>
      <c r="F127" s="47">
        <v>103</v>
      </c>
      <c r="G127" s="44">
        <f t="shared" si="118"/>
        <v>106.486822255746</v>
      </c>
      <c r="H127" s="49">
        <v>120</v>
      </c>
      <c r="I127" s="44" t="str">
        <f t="shared" si="119"/>
        <v>/</v>
      </c>
      <c r="J127" s="49" t="s">
        <v>29</v>
      </c>
      <c r="K127" s="44">
        <f t="shared" si="120"/>
        <v>53.2434111278729</v>
      </c>
      <c r="L127" s="49">
        <v>60</v>
      </c>
      <c r="M127" s="44">
        <f t="shared" si="121"/>
        <v>124.234625965037</v>
      </c>
      <c r="N127" s="49">
        <v>140</v>
      </c>
      <c r="O127" s="44" t="str">
        <f t="shared" si="122"/>
        <v>/</v>
      </c>
      <c r="P127" s="49" t="s">
        <v>29</v>
      </c>
      <c r="Q127" s="44" t="str">
        <f t="shared" si="123"/>
        <v>/</v>
      </c>
      <c r="R127" s="96" t="s">
        <v>29</v>
      </c>
      <c r="S127" s="44" t="str">
        <f t="shared" si="124"/>
        <v>/</v>
      </c>
      <c r="T127" s="49" t="s">
        <v>29</v>
      </c>
      <c r="U127" s="44">
        <f t="shared" si="125"/>
        <v>70.9912148371639</v>
      </c>
      <c r="V127" s="49">
        <v>80</v>
      </c>
      <c r="W127" s="44" t="str">
        <f t="shared" si="126"/>
        <v>/</v>
      </c>
      <c r="X127" s="49" t="s">
        <v>29</v>
      </c>
      <c r="Y127" s="44" t="str">
        <f t="shared" si="127"/>
        <v>/</v>
      </c>
      <c r="Z127" s="49" t="s">
        <v>29</v>
      </c>
      <c r="AA127" s="44" t="str">
        <f t="shared" si="128"/>
        <v>/</v>
      </c>
      <c r="AB127" s="49" t="s">
        <v>29</v>
      </c>
      <c r="AC127" s="63">
        <v>12.69</v>
      </c>
      <c r="AD127" s="60"/>
    </row>
    <row r="128" customHeight="true" spans="1:30">
      <c r="A128" s="24">
        <f>SUBTOTAL(103,$B$6:B128)</f>
        <v>114</v>
      </c>
      <c r="B128" s="25" t="s">
        <v>182</v>
      </c>
      <c r="C128" s="26" t="s">
        <v>178</v>
      </c>
      <c r="D128" s="33" t="s">
        <v>54</v>
      </c>
      <c r="E128" s="44">
        <f t="shared" si="117"/>
        <v>102.049871328423</v>
      </c>
      <c r="F128" s="47">
        <v>115</v>
      </c>
      <c r="G128" s="44">
        <f t="shared" si="118"/>
        <v>124.234625965037</v>
      </c>
      <c r="H128" s="49">
        <v>140</v>
      </c>
      <c r="I128" s="44" t="str">
        <f t="shared" si="119"/>
        <v>/</v>
      </c>
      <c r="J128" s="49" t="s">
        <v>29</v>
      </c>
      <c r="K128" s="44">
        <f t="shared" si="120"/>
        <v>70.9912148371639</v>
      </c>
      <c r="L128" s="49">
        <v>80</v>
      </c>
      <c r="M128" s="44">
        <f t="shared" si="121"/>
        <v>141.982429674328</v>
      </c>
      <c r="N128" s="49">
        <v>160</v>
      </c>
      <c r="O128" s="44" t="str">
        <f t="shared" si="122"/>
        <v>/</v>
      </c>
      <c r="P128" s="49" t="s">
        <v>29</v>
      </c>
      <c r="Q128" s="44" t="str">
        <f t="shared" si="123"/>
        <v>/</v>
      </c>
      <c r="R128" s="96" t="s">
        <v>29</v>
      </c>
      <c r="S128" s="44" t="str">
        <f t="shared" si="124"/>
        <v>/</v>
      </c>
      <c r="T128" s="49" t="s">
        <v>29</v>
      </c>
      <c r="U128" s="44">
        <f t="shared" si="125"/>
        <v>102.049871328423</v>
      </c>
      <c r="V128" s="49">
        <v>115</v>
      </c>
      <c r="W128" s="44" t="str">
        <f t="shared" si="126"/>
        <v>/</v>
      </c>
      <c r="X128" s="49" t="s">
        <v>29</v>
      </c>
      <c r="Y128" s="44" t="str">
        <f t="shared" si="127"/>
        <v>/</v>
      </c>
      <c r="Z128" s="49" t="s">
        <v>29</v>
      </c>
      <c r="AA128" s="44" t="str">
        <f t="shared" si="128"/>
        <v>/</v>
      </c>
      <c r="AB128" s="49" t="s">
        <v>29</v>
      </c>
      <c r="AC128" s="63">
        <v>12.69</v>
      </c>
      <c r="AD128" s="60"/>
    </row>
    <row r="129" customHeight="true" spans="1:30">
      <c r="A129" s="24">
        <f>SUBTOTAL(103,$B$6:B129)</f>
        <v>115</v>
      </c>
      <c r="B129" s="25" t="s">
        <v>182</v>
      </c>
      <c r="C129" s="26" t="s">
        <v>179</v>
      </c>
      <c r="D129" s="33" t="s">
        <v>54</v>
      </c>
      <c r="E129" s="44">
        <f t="shared" si="117"/>
        <v>115.360724110391</v>
      </c>
      <c r="F129" s="47">
        <v>130</v>
      </c>
      <c r="G129" s="44">
        <f t="shared" si="118"/>
        <v>141.982429674328</v>
      </c>
      <c r="H129" s="49">
        <v>160</v>
      </c>
      <c r="I129" s="44" t="str">
        <f t="shared" si="119"/>
        <v>/</v>
      </c>
      <c r="J129" s="49" t="s">
        <v>29</v>
      </c>
      <c r="K129" s="44">
        <f t="shared" si="120"/>
        <v>88.7390185464549</v>
      </c>
      <c r="L129" s="49">
        <v>100</v>
      </c>
      <c r="M129" s="44">
        <f t="shared" si="121"/>
        <v>159.730233383619</v>
      </c>
      <c r="N129" s="49">
        <v>180</v>
      </c>
      <c r="O129" s="44" t="str">
        <f t="shared" si="122"/>
        <v>/</v>
      </c>
      <c r="P129" s="49" t="s">
        <v>29</v>
      </c>
      <c r="Q129" s="44" t="str">
        <f t="shared" si="123"/>
        <v>/</v>
      </c>
      <c r="R129" s="96" t="s">
        <v>29</v>
      </c>
      <c r="S129" s="44" t="str">
        <f t="shared" si="124"/>
        <v>/</v>
      </c>
      <c r="T129" s="49" t="s">
        <v>29</v>
      </c>
      <c r="U129" s="44">
        <f t="shared" si="125"/>
        <v>133.108527819682</v>
      </c>
      <c r="V129" s="49">
        <v>150</v>
      </c>
      <c r="W129" s="44" t="str">
        <f t="shared" si="126"/>
        <v>/</v>
      </c>
      <c r="X129" s="49" t="s">
        <v>29</v>
      </c>
      <c r="Y129" s="44" t="str">
        <f t="shared" si="127"/>
        <v>/</v>
      </c>
      <c r="Z129" s="49" t="s">
        <v>29</v>
      </c>
      <c r="AA129" s="44" t="str">
        <f t="shared" si="128"/>
        <v>/</v>
      </c>
      <c r="AB129" s="49" t="s">
        <v>29</v>
      </c>
      <c r="AC129" s="63">
        <v>12.69</v>
      </c>
      <c r="AD129" s="60"/>
    </row>
    <row r="130" customHeight="true" spans="1:30">
      <c r="A130" s="24">
        <f>SUBTOTAL(103,$B$6:B130)</f>
        <v>116</v>
      </c>
      <c r="B130" s="25" t="s">
        <v>182</v>
      </c>
      <c r="C130" s="26" t="s">
        <v>180</v>
      </c>
      <c r="D130" s="33" t="s">
        <v>54</v>
      </c>
      <c r="E130" s="44">
        <f t="shared" si="117"/>
        <v>126.009406335966</v>
      </c>
      <c r="F130" s="47">
        <v>142</v>
      </c>
      <c r="G130" s="44">
        <f t="shared" si="118"/>
        <v>159.730233383619</v>
      </c>
      <c r="H130" s="49">
        <v>180</v>
      </c>
      <c r="I130" s="44" t="str">
        <f t="shared" si="119"/>
        <v>/</v>
      </c>
      <c r="J130" s="49" t="s">
        <v>29</v>
      </c>
      <c r="K130" s="44" t="str">
        <f t="shared" si="120"/>
        <v>/</v>
      </c>
      <c r="L130" s="49" t="s">
        <v>29</v>
      </c>
      <c r="M130" s="44">
        <f t="shared" si="121"/>
        <v>177.47803709291</v>
      </c>
      <c r="N130" s="49">
        <v>200</v>
      </c>
      <c r="O130" s="44" t="str">
        <f t="shared" si="122"/>
        <v>/</v>
      </c>
      <c r="P130" s="49" t="s">
        <v>29</v>
      </c>
      <c r="Q130" s="44" t="str">
        <f t="shared" si="123"/>
        <v>/</v>
      </c>
      <c r="R130" s="96" t="s">
        <v>29</v>
      </c>
      <c r="S130" s="44" t="str">
        <f t="shared" si="124"/>
        <v>/</v>
      </c>
      <c r="T130" s="49" t="s">
        <v>29</v>
      </c>
      <c r="U130" s="44" t="str">
        <f t="shared" si="125"/>
        <v>/</v>
      </c>
      <c r="V130" s="49" t="s">
        <v>29</v>
      </c>
      <c r="W130" s="44" t="str">
        <f t="shared" si="126"/>
        <v>/</v>
      </c>
      <c r="X130" s="49" t="s">
        <v>29</v>
      </c>
      <c r="Y130" s="44" t="str">
        <f t="shared" si="127"/>
        <v>/</v>
      </c>
      <c r="Z130" s="49" t="s">
        <v>29</v>
      </c>
      <c r="AA130" s="44" t="str">
        <f t="shared" si="128"/>
        <v>/</v>
      </c>
      <c r="AB130" s="49" t="s">
        <v>29</v>
      </c>
      <c r="AC130" s="63">
        <v>12.69</v>
      </c>
      <c r="AD130" s="60"/>
    </row>
    <row r="131" customHeight="true" spans="1:30">
      <c r="A131" s="24">
        <f>SUBTOTAL(103,$B$6:B131)</f>
        <v>117</v>
      </c>
      <c r="B131" s="25" t="s">
        <v>183</v>
      </c>
      <c r="C131" s="26" t="s">
        <v>184</v>
      </c>
      <c r="D131" s="33" t="s">
        <v>54</v>
      </c>
      <c r="E131" s="44">
        <f t="shared" si="117"/>
        <v>141.982429674328</v>
      </c>
      <c r="F131" s="47">
        <v>160</v>
      </c>
      <c r="G131" s="44">
        <f t="shared" si="118"/>
        <v>106.486822255746</v>
      </c>
      <c r="H131" s="49">
        <v>120</v>
      </c>
      <c r="I131" s="44" t="str">
        <f t="shared" si="119"/>
        <v>/</v>
      </c>
      <c r="J131" s="49" t="s">
        <v>29</v>
      </c>
      <c r="K131" s="44" t="str">
        <f t="shared" si="120"/>
        <v>/</v>
      </c>
      <c r="L131" s="49" t="s">
        <v>29</v>
      </c>
      <c r="M131" s="44" t="str">
        <f t="shared" si="121"/>
        <v>/</v>
      </c>
      <c r="N131" s="49" t="s">
        <v>29</v>
      </c>
      <c r="O131" s="44" t="str">
        <f t="shared" si="122"/>
        <v>/</v>
      </c>
      <c r="P131" s="49" t="s">
        <v>29</v>
      </c>
      <c r="Q131" s="44" t="str">
        <f t="shared" si="123"/>
        <v>/</v>
      </c>
      <c r="R131" s="96" t="s">
        <v>29</v>
      </c>
      <c r="S131" s="44" t="str">
        <f t="shared" si="124"/>
        <v>/</v>
      </c>
      <c r="T131" s="49" t="s">
        <v>29</v>
      </c>
      <c r="U131" s="44">
        <f t="shared" si="125"/>
        <v>110.923773183069</v>
      </c>
      <c r="V131" s="49">
        <v>125</v>
      </c>
      <c r="W131" s="44" t="str">
        <f t="shared" si="126"/>
        <v>/</v>
      </c>
      <c r="X131" s="49" t="s">
        <v>29</v>
      </c>
      <c r="Y131" s="44" t="str">
        <f t="shared" si="127"/>
        <v>/</v>
      </c>
      <c r="Z131" s="49" t="s">
        <v>29</v>
      </c>
      <c r="AA131" s="44" t="str">
        <f t="shared" si="128"/>
        <v>/</v>
      </c>
      <c r="AB131" s="49" t="s">
        <v>29</v>
      </c>
      <c r="AC131" s="63">
        <v>12.69</v>
      </c>
      <c r="AD131" s="60"/>
    </row>
    <row r="132" customHeight="true" spans="1:30">
      <c r="A132" s="24">
        <f>SUBTOTAL(103,$B$6:B132)</f>
        <v>118</v>
      </c>
      <c r="B132" s="25" t="s">
        <v>183</v>
      </c>
      <c r="C132" s="26" t="s">
        <v>185</v>
      </c>
      <c r="D132" s="33" t="s">
        <v>54</v>
      </c>
      <c r="E132" s="44">
        <f t="shared" si="117"/>
        <v>164.167184310942</v>
      </c>
      <c r="F132" s="47">
        <v>185</v>
      </c>
      <c r="G132" s="44">
        <f t="shared" si="118"/>
        <v>141.982429674328</v>
      </c>
      <c r="H132" s="49">
        <v>160</v>
      </c>
      <c r="I132" s="44" t="str">
        <f t="shared" si="119"/>
        <v>/</v>
      </c>
      <c r="J132" s="49" t="s">
        <v>29</v>
      </c>
      <c r="K132" s="44" t="str">
        <f t="shared" si="120"/>
        <v>/</v>
      </c>
      <c r="L132" s="49" t="s">
        <v>29</v>
      </c>
      <c r="M132" s="44" t="str">
        <f t="shared" si="121"/>
        <v>/</v>
      </c>
      <c r="N132" s="49" t="s">
        <v>29</v>
      </c>
      <c r="O132" s="44" t="str">
        <f t="shared" si="122"/>
        <v>/</v>
      </c>
      <c r="P132" s="49" t="s">
        <v>29</v>
      </c>
      <c r="Q132" s="44" t="str">
        <f t="shared" si="123"/>
        <v>/</v>
      </c>
      <c r="R132" s="96" t="s">
        <v>29</v>
      </c>
      <c r="S132" s="44" t="str">
        <f t="shared" si="124"/>
        <v>/</v>
      </c>
      <c r="T132" s="49" t="s">
        <v>29</v>
      </c>
      <c r="U132" s="44">
        <f t="shared" si="125"/>
        <v>141.982429674328</v>
      </c>
      <c r="V132" s="49">
        <v>160</v>
      </c>
      <c r="W132" s="44" t="str">
        <f t="shared" si="126"/>
        <v>/</v>
      </c>
      <c r="X132" s="49" t="s">
        <v>29</v>
      </c>
      <c r="Y132" s="44" t="str">
        <f t="shared" si="127"/>
        <v>/</v>
      </c>
      <c r="Z132" s="49" t="s">
        <v>29</v>
      </c>
      <c r="AA132" s="44" t="str">
        <f t="shared" si="128"/>
        <v>/</v>
      </c>
      <c r="AB132" s="49" t="s">
        <v>29</v>
      </c>
      <c r="AC132" s="63">
        <v>12.69</v>
      </c>
      <c r="AD132" s="60"/>
    </row>
    <row r="133" customHeight="true" spans="1:30">
      <c r="A133" s="24">
        <f>SUBTOTAL(103,$B$6:B133)</f>
        <v>119</v>
      </c>
      <c r="B133" s="25" t="s">
        <v>186</v>
      </c>
      <c r="C133" s="26" t="s">
        <v>187</v>
      </c>
      <c r="D133" s="33" t="s">
        <v>54</v>
      </c>
      <c r="E133" s="44">
        <f t="shared" si="117"/>
        <v>124.234625965037</v>
      </c>
      <c r="F133" s="47">
        <v>140</v>
      </c>
      <c r="G133" s="44">
        <f t="shared" si="118"/>
        <v>106.486822255746</v>
      </c>
      <c r="H133" s="49">
        <v>120</v>
      </c>
      <c r="I133" s="44" t="str">
        <f t="shared" si="119"/>
        <v>/</v>
      </c>
      <c r="J133" s="49" t="s">
        <v>29</v>
      </c>
      <c r="K133" s="44">
        <f t="shared" si="120"/>
        <v>168.604135238264</v>
      </c>
      <c r="L133" s="49">
        <v>190</v>
      </c>
      <c r="M133" s="44" t="str">
        <f t="shared" si="121"/>
        <v>/</v>
      </c>
      <c r="N133" s="49" t="s">
        <v>29</v>
      </c>
      <c r="O133" s="44" t="str">
        <f t="shared" si="122"/>
        <v>/</v>
      </c>
      <c r="P133" s="49" t="s">
        <v>29</v>
      </c>
      <c r="Q133" s="44" t="str">
        <f t="shared" si="123"/>
        <v>/</v>
      </c>
      <c r="R133" s="96" t="s">
        <v>29</v>
      </c>
      <c r="S133" s="44" t="str">
        <f t="shared" si="124"/>
        <v>/</v>
      </c>
      <c r="T133" s="49" t="s">
        <v>29</v>
      </c>
      <c r="U133" s="44">
        <f t="shared" si="125"/>
        <v>168.604135238264</v>
      </c>
      <c r="V133" s="49">
        <v>190</v>
      </c>
      <c r="W133" s="44" t="str">
        <f t="shared" si="126"/>
        <v>/</v>
      </c>
      <c r="X133" s="49" t="s">
        <v>29</v>
      </c>
      <c r="Y133" s="44" t="str">
        <f t="shared" si="127"/>
        <v>/</v>
      </c>
      <c r="Z133" s="49" t="s">
        <v>29</v>
      </c>
      <c r="AA133" s="44" t="str">
        <f t="shared" si="128"/>
        <v>/</v>
      </c>
      <c r="AB133" s="49" t="s">
        <v>29</v>
      </c>
      <c r="AC133" s="63">
        <v>12.69</v>
      </c>
      <c r="AD133" s="60"/>
    </row>
    <row r="134" customHeight="true" spans="1:30">
      <c r="A134" s="24">
        <f>SUBTOTAL(103,$B$6:B134)</f>
        <v>120</v>
      </c>
      <c r="B134" s="25" t="s">
        <v>186</v>
      </c>
      <c r="C134" s="26" t="s">
        <v>188</v>
      </c>
      <c r="D134" s="33" t="s">
        <v>54</v>
      </c>
      <c r="E134" s="44">
        <f t="shared" si="117"/>
        <v>141.982429674328</v>
      </c>
      <c r="F134" s="47">
        <v>160</v>
      </c>
      <c r="G134" s="44">
        <f t="shared" si="118"/>
        <v>124.234625965037</v>
      </c>
      <c r="H134" s="49">
        <v>140</v>
      </c>
      <c r="I134" s="44" t="str">
        <f t="shared" si="119"/>
        <v>/</v>
      </c>
      <c r="J134" s="49" t="s">
        <v>29</v>
      </c>
      <c r="K134" s="44">
        <f t="shared" si="120"/>
        <v>177.47803709291</v>
      </c>
      <c r="L134" s="49">
        <v>200</v>
      </c>
      <c r="M134" s="44" t="str">
        <f t="shared" si="121"/>
        <v>/</v>
      </c>
      <c r="N134" s="49" t="s">
        <v>29</v>
      </c>
      <c r="O134" s="44" t="str">
        <f t="shared" si="122"/>
        <v>/</v>
      </c>
      <c r="P134" s="49" t="s">
        <v>29</v>
      </c>
      <c r="Q134" s="44" t="str">
        <f t="shared" si="123"/>
        <v>/</v>
      </c>
      <c r="R134" s="96" t="s">
        <v>29</v>
      </c>
      <c r="S134" s="44" t="str">
        <f t="shared" si="124"/>
        <v>/</v>
      </c>
      <c r="T134" s="49" t="s">
        <v>29</v>
      </c>
      <c r="U134" s="44" t="str">
        <f t="shared" si="125"/>
        <v>/</v>
      </c>
      <c r="V134" s="49" t="s">
        <v>29</v>
      </c>
      <c r="W134" s="44" t="str">
        <f t="shared" si="126"/>
        <v>/</v>
      </c>
      <c r="X134" s="49" t="s">
        <v>29</v>
      </c>
      <c r="Y134" s="44" t="str">
        <f t="shared" si="127"/>
        <v>/</v>
      </c>
      <c r="Z134" s="49" t="s">
        <v>29</v>
      </c>
      <c r="AA134" s="44" t="str">
        <f t="shared" si="128"/>
        <v>/</v>
      </c>
      <c r="AB134" s="49" t="s">
        <v>29</v>
      </c>
      <c r="AC134" s="63">
        <v>12.69</v>
      </c>
      <c r="AD134" s="60"/>
    </row>
    <row r="135" customHeight="true" spans="1:30">
      <c r="A135" s="24">
        <f>SUBTOTAL(103,$B$6:B135)</f>
        <v>121</v>
      </c>
      <c r="B135" s="25" t="s">
        <v>186</v>
      </c>
      <c r="C135" s="26" t="s">
        <v>189</v>
      </c>
      <c r="D135" s="33" t="s">
        <v>54</v>
      </c>
      <c r="E135" s="44">
        <f t="shared" si="117"/>
        <v>150.856331528973</v>
      </c>
      <c r="F135" s="47">
        <v>170</v>
      </c>
      <c r="G135" s="44">
        <f t="shared" si="118"/>
        <v>177.47803709291</v>
      </c>
      <c r="H135" s="49">
        <v>200</v>
      </c>
      <c r="I135" s="44" t="str">
        <f t="shared" si="119"/>
        <v>/</v>
      </c>
      <c r="J135" s="49" t="s">
        <v>29</v>
      </c>
      <c r="K135" s="44">
        <f t="shared" si="120"/>
        <v>195.225840802201</v>
      </c>
      <c r="L135" s="49">
        <v>220</v>
      </c>
      <c r="M135" s="44" t="str">
        <f t="shared" si="121"/>
        <v>/</v>
      </c>
      <c r="N135" s="49" t="s">
        <v>29</v>
      </c>
      <c r="O135" s="44" t="str">
        <f t="shared" si="122"/>
        <v>/</v>
      </c>
      <c r="P135" s="49" t="s">
        <v>29</v>
      </c>
      <c r="Q135" s="44" t="str">
        <f t="shared" si="123"/>
        <v>/</v>
      </c>
      <c r="R135" s="96" t="s">
        <v>29</v>
      </c>
      <c r="S135" s="44">
        <f t="shared" si="124"/>
        <v>177.47803709291</v>
      </c>
      <c r="T135" s="49">
        <v>200</v>
      </c>
      <c r="U135" s="44" t="str">
        <f t="shared" si="125"/>
        <v>/</v>
      </c>
      <c r="V135" s="49" t="s">
        <v>29</v>
      </c>
      <c r="W135" s="44">
        <f t="shared" si="126"/>
        <v>115.360724110391</v>
      </c>
      <c r="X135" s="49">
        <v>130</v>
      </c>
      <c r="Y135" s="44" t="str">
        <f t="shared" si="127"/>
        <v>/</v>
      </c>
      <c r="Z135" s="49" t="s">
        <v>29</v>
      </c>
      <c r="AA135" s="44" t="str">
        <f t="shared" si="128"/>
        <v>/</v>
      </c>
      <c r="AB135" s="49" t="s">
        <v>29</v>
      </c>
      <c r="AC135" s="63">
        <v>12.69</v>
      </c>
      <c r="AD135" s="60"/>
    </row>
    <row r="136" customHeight="true" spans="1:30">
      <c r="A136" s="24">
        <f>SUBTOTAL(103,$B$6:B136)</f>
        <v>122</v>
      </c>
      <c r="B136" s="25" t="s">
        <v>190</v>
      </c>
      <c r="C136" s="26" t="s">
        <v>191</v>
      </c>
      <c r="D136" s="33" t="s">
        <v>54</v>
      </c>
      <c r="E136" s="44">
        <f t="shared" si="117"/>
        <v>195.225840802201</v>
      </c>
      <c r="F136" s="47">
        <v>220</v>
      </c>
      <c r="G136" s="44" t="str">
        <f t="shared" si="118"/>
        <v>/</v>
      </c>
      <c r="H136" s="49" t="s">
        <v>29</v>
      </c>
      <c r="I136" s="44" t="str">
        <f t="shared" si="119"/>
        <v>/</v>
      </c>
      <c r="J136" s="49" t="s">
        <v>29</v>
      </c>
      <c r="K136" s="44" t="str">
        <f t="shared" si="120"/>
        <v>/</v>
      </c>
      <c r="L136" s="49" t="s">
        <v>29</v>
      </c>
      <c r="M136" s="44">
        <f t="shared" si="121"/>
        <v>195.225840802201</v>
      </c>
      <c r="N136" s="49">
        <v>220</v>
      </c>
      <c r="O136" s="44" t="str">
        <f t="shared" si="122"/>
        <v>/</v>
      </c>
      <c r="P136" s="49" t="s">
        <v>29</v>
      </c>
      <c r="Q136" s="44" t="str">
        <f t="shared" si="123"/>
        <v>/</v>
      </c>
      <c r="R136" s="96" t="s">
        <v>29</v>
      </c>
      <c r="S136" s="44" t="str">
        <f t="shared" si="124"/>
        <v>/</v>
      </c>
      <c r="T136" s="49" t="s">
        <v>29</v>
      </c>
      <c r="U136" s="44" t="str">
        <f t="shared" si="125"/>
        <v>/</v>
      </c>
      <c r="V136" s="49" t="s">
        <v>29</v>
      </c>
      <c r="W136" s="44" t="str">
        <f t="shared" si="126"/>
        <v>/</v>
      </c>
      <c r="X136" s="49" t="s">
        <v>29</v>
      </c>
      <c r="Y136" s="44" t="str">
        <f t="shared" si="127"/>
        <v>/</v>
      </c>
      <c r="Z136" s="49" t="s">
        <v>29</v>
      </c>
      <c r="AA136" s="44" t="str">
        <f t="shared" ref="AA136:AA140" si="129">IF(AB136="/","/",AB136/(1+$AC136/100))</f>
        <v>/</v>
      </c>
      <c r="AB136" s="49" t="s">
        <v>29</v>
      </c>
      <c r="AC136" s="63">
        <v>12.69</v>
      </c>
      <c r="AD136" s="60"/>
    </row>
    <row r="137" customHeight="true" spans="1:30">
      <c r="A137" s="24">
        <f>SUBTOTAL(103,$B$6:B137)</f>
        <v>123</v>
      </c>
      <c r="B137" s="25" t="s">
        <v>190</v>
      </c>
      <c r="C137" s="26" t="s">
        <v>192</v>
      </c>
      <c r="D137" s="33" t="s">
        <v>54</v>
      </c>
      <c r="E137" s="44" t="str">
        <f t="shared" si="117"/>
        <v>/</v>
      </c>
      <c r="F137" s="47" t="s">
        <v>29</v>
      </c>
      <c r="G137" s="44" t="str">
        <f t="shared" si="118"/>
        <v>/</v>
      </c>
      <c r="H137" s="49" t="s">
        <v>29</v>
      </c>
      <c r="I137" s="44" t="str">
        <f t="shared" si="119"/>
        <v>/</v>
      </c>
      <c r="J137" s="49" t="s">
        <v>29</v>
      </c>
      <c r="K137" s="44" t="str">
        <f t="shared" si="120"/>
        <v>/</v>
      </c>
      <c r="L137" s="49" t="s">
        <v>29</v>
      </c>
      <c r="M137" s="44" t="str">
        <f t="shared" si="121"/>
        <v>/</v>
      </c>
      <c r="N137" s="49" t="s">
        <v>29</v>
      </c>
      <c r="O137" s="44" t="str">
        <f t="shared" si="122"/>
        <v>/</v>
      </c>
      <c r="P137" s="49" t="s">
        <v>29</v>
      </c>
      <c r="Q137" s="44" t="str">
        <f t="shared" si="123"/>
        <v>/</v>
      </c>
      <c r="R137" s="96" t="s">
        <v>29</v>
      </c>
      <c r="S137" s="44" t="str">
        <f t="shared" si="124"/>
        <v>/</v>
      </c>
      <c r="T137" s="49" t="s">
        <v>29</v>
      </c>
      <c r="U137" s="44" t="str">
        <f t="shared" si="125"/>
        <v>/</v>
      </c>
      <c r="V137" s="49" t="s">
        <v>29</v>
      </c>
      <c r="W137" s="44" t="str">
        <f t="shared" si="126"/>
        <v>/</v>
      </c>
      <c r="X137" s="49" t="s">
        <v>29</v>
      </c>
      <c r="Y137" s="44" t="str">
        <f t="shared" si="127"/>
        <v>/</v>
      </c>
      <c r="Z137" s="49" t="s">
        <v>29</v>
      </c>
      <c r="AA137" s="44" t="str">
        <f t="shared" si="129"/>
        <v>/</v>
      </c>
      <c r="AB137" s="49" t="s">
        <v>29</v>
      </c>
      <c r="AC137" s="63">
        <v>12.69</v>
      </c>
      <c r="AD137" s="60"/>
    </row>
    <row r="138" customHeight="true" spans="1:30">
      <c r="A138" s="24">
        <f>SUBTOTAL(103,$B$6:B138)</f>
        <v>124</v>
      </c>
      <c r="B138" s="25" t="s">
        <v>193</v>
      </c>
      <c r="C138" s="26" t="s">
        <v>194</v>
      </c>
      <c r="D138" s="33" t="s">
        <v>54</v>
      </c>
      <c r="E138" s="44">
        <f t="shared" si="117"/>
        <v>239.595350075428</v>
      </c>
      <c r="F138" s="47">
        <v>270</v>
      </c>
      <c r="G138" s="44">
        <f t="shared" si="118"/>
        <v>212.973644511492</v>
      </c>
      <c r="H138" s="49">
        <v>240</v>
      </c>
      <c r="I138" s="44" t="str">
        <f t="shared" si="119"/>
        <v>/</v>
      </c>
      <c r="J138" s="49" t="s">
        <v>29</v>
      </c>
      <c r="K138" s="44" t="str">
        <f t="shared" si="120"/>
        <v>/</v>
      </c>
      <c r="L138" s="49" t="s">
        <v>29</v>
      </c>
      <c r="M138" s="44" t="str">
        <f t="shared" si="121"/>
        <v>/</v>
      </c>
      <c r="N138" s="49" t="s">
        <v>29</v>
      </c>
      <c r="O138" s="44" t="str">
        <f t="shared" si="122"/>
        <v>/</v>
      </c>
      <c r="P138" s="49" t="s">
        <v>29</v>
      </c>
      <c r="Q138" s="44" t="str">
        <f t="shared" si="123"/>
        <v>/</v>
      </c>
      <c r="R138" s="96" t="s">
        <v>29</v>
      </c>
      <c r="S138" s="44" t="str">
        <f t="shared" si="124"/>
        <v>/</v>
      </c>
      <c r="T138" s="49" t="s">
        <v>29</v>
      </c>
      <c r="U138" s="44" t="str">
        <f t="shared" si="125"/>
        <v>/</v>
      </c>
      <c r="V138" s="49" t="s">
        <v>29</v>
      </c>
      <c r="W138" s="44" t="str">
        <f t="shared" si="126"/>
        <v>/</v>
      </c>
      <c r="X138" s="49" t="s">
        <v>29</v>
      </c>
      <c r="Y138" s="44" t="str">
        <f t="shared" si="127"/>
        <v>/</v>
      </c>
      <c r="Z138" s="49" t="s">
        <v>29</v>
      </c>
      <c r="AA138" s="44" t="str">
        <f t="shared" si="129"/>
        <v>/</v>
      </c>
      <c r="AB138" s="49" t="s">
        <v>29</v>
      </c>
      <c r="AC138" s="63">
        <v>12.69</v>
      </c>
      <c r="AD138" s="60"/>
    </row>
    <row r="139" customHeight="true" spans="1:30">
      <c r="A139" s="35" t="s">
        <v>195</v>
      </c>
      <c r="B139" s="31"/>
      <c r="C139" s="32"/>
      <c r="D139" s="31"/>
      <c r="E139" s="31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31"/>
      <c r="T139" s="46"/>
      <c r="U139" s="31"/>
      <c r="V139" s="46"/>
      <c r="W139" s="31"/>
      <c r="X139" s="46"/>
      <c r="Y139" s="31"/>
      <c r="Z139" s="46"/>
      <c r="AA139" s="31"/>
      <c r="AB139" s="46"/>
      <c r="AC139" s="31"/>
      <c r="AD139" s="60"/>
    </row>
    <row r="140" s="4" customFormat="true" customHeight="true" spans="1:272">
      <c r="A140" s="24">
        <f>SUBTOTAL(103,$B$6:B140)</f>
        <v>125</v>
      </c>
      <c r="B140" s="85" t="s">
        <v>196</v>
      </c>
      <c r="C140" s="101" t="s">
        <v>197</v>
      </c>
      <c r="D140" s="102" t="s">
        <v>54</v>
      </c>
      <c r="E140" s="44">
        <f>IF(F140="/","/",F140/(1+$AC140/100))</f>
        <v>483.627651078179</v>
      </c>
      <c r="F140" s="49">
        <v>545</v>
      </c>
      <c r="G140" s="44">
        <f t="shared" ref="G140:K140" si="130">IF(H140="/","/",H140/(1+$AC140/100))</f>
        <v>479.190700150856</v>
      </c>
      <c r="H140" s="49">
        <v>540</v>
      </c>
      <c r="I140" s="44">
        <f t="shared" si="130"/>
        <v>554.618865915343</v>
      </c>
      <c r="J140" s="49">
        <v>625</v>
      </c>
      <c r="K140" s="44">
        <f t="shared" si="130"/>
        <v>514.686307569438</v>
      </c>
      <c r="L140" s="49">
        <v>580</v>
      </c>
      <c r="M140" s="44">
        <f t="shared" ref="M140:Q140" si="131">IF(N140="/","/",N140/(1+$AC140/100))</f>
        <v>609.01588428432</v>
      </c>
      <c r="N140" s="49">
        <v>686.3</v>
      </c>
      <c r="O140" s="44">
        <f t="shared" si="131"/>
        <v>488.064602005502</v>
      </c>
      <c r="P140" s="49">
        <v>550</v>
      </c>
      <c r="Q140" s="44">
        <f t="shared" si="131"/>
        <v>425.947289022983</v>
      </c>
      <c r="R140" s="49">
        <v>480</v>
      </c>
      <c r="S140" s="44">
        <f t="shared" ref="S140:W140" si="132">IF(T140="/","/",T140/(1+$AC140/100))</f>
        <v>488.064602005502</v>
      </c>
      <c r="T140" s="49">
        <v>550</v>
      </c>
      <c r="U140" s="44">
        <f t="shared" si="132"/>
        <v>399.325583459047</v>
      </c>
      <c r="V140" s="49">
        <v>450</v>
      </c>
      <c r="W140" s="44">
        <f t="shared" si="132"/>
        <v>449.906824030526</v>
      </c>
      <c r="X140" s="49">
        <v>507</v>
      </c>
      <c r="Y140" s="44" t="str">
        <f t="shared" ref="Y140:Y145" si="133">IF(Z140="/","/",Z140/(1+$AC140/100))</f>
        <v>/</v>
      </c>
      <c r="Z140" s="49" t="s">
        <v>29</v>
      </c>
      <c r="AA140" s="44">
        <f t="shared" si="129"/>
        <v>554.618865915343</v>
      </c>
      <c r="AB140" s="49">
        <v>625</v>
      </c>
      <c r="AC140" s="102">
        <v>12.69</v>
      </c>
      <c r="AD140" s="108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09"/>
      <c r="BY140" s="109"/>
      <c r="BZ140" s="109"/>
      <c r="CA140" s="109"/>
      <c r="CB140" s="109"/>
      <c r="CC140" s="109"/>
      <c r="CD140" s="109"/>
      <c r="CE140" s="109"/>
      <c r="CF140" s="109"/>
      <c r="CG140" s="109"/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  <c r="CV140" s="109"/>
      <c r="CW140" s="109"/>
      <c r="CX140" s="109"/>
      <c r="CY140" s="109"/>
      <c r="CZ140" s="109"/>
      <c r="DA140" s="109"/>
      <c r="DB140" s="109"/>
      <c r="DC140" s="109"/>
      <c r="DD140" s="109"/>
      <c r="DE140" s="109"/>
      <c r="DF140" s="109"/>
      <c r="DG140" s="109"/>
      <c r="DH140" s="109"/>
      <c r="DI140" s="109"/>
      <c r="DJ140" s="109"/>
      <c r="DK140" s="109"/>
      <c r="DL140" s="109"/>
      <c r="DM140" s="109"/>
      <c r="DN140" s="109"/>
      <c r="DO140" s="109"/>
      <c r="DP140" s="109"/>
      <c r="DQ140" s="109"/>
      <c r="DR140" s="109"/>
      <c r="DS140" s="109"/>
      <c r="DT140" s="109"/>
      <c r="DU140" s="109"/>
      <c r="DV140" s="109"/>
      <c r="DW140" s="109"/>
      <c r="DX140" s="109"/>
      <c r="DY140" s="109"/>
      <c r="DZ140" s="109"/>
      <c r="EA140" s="109"/>
      <c r="EB140" s="109"/>
      <c r="EC140" s="109"/>
      <c r="ED140" s="109"/>
      <c r="EE140" s="109"/>
      <c r="EF140" s="109"/>
      <c r="EG140" s="109"/>
      <c r="EH140" s="109"/>
      <c r="EI140" s="109"/>
      <c r="EJ140" s="109"/>
      <c r="EK140" s="109"/>
      <c r="EL140" s="109"/>
      <c r="EM140" s="109"/>
      <c r="EN140" s="109"/>
      <c r="EO140" s="109"/>
      <c r="EP140" s="109"/>
      <c r="EQ140" s="109"/>
      <c r="ER140" s="109"/>
      <c r="ES140" s="109"/>
      <c r="ET140" s="109"/>
      <c r="EU140" s="109"/>
      <c r="EV140" s="109"/>
      <c r="EW140" s="109"/>
      <c r="EX140" s="109"/>
      <c r="EY140" s="109"/>
      <c r="EZ140" s="109"/>
      <c r="FA140" s="109"/>
      <c r="FB140" s="109"/>
      <c r="FC140" s="109"/>
      <c r="FD140" s="109"/>
      <c r="FE140" s="109"/>
      <c r="FF140" s="109"/>
      <c r="FG140" s="109"/>
      <c r="FH140" s="109"/>
      <c r="FI140" s="109"/>
      <c r="FJ140" s="109"/>
      <c r="FK140" s="109"/>
      <c r="FL140" s="109"/>
      <c r="FM140" s="109"/>
      <c r="FN140" s="109"/>
      <c r="FO140" s="109"/>
      <c r="FP140" s="109"/>
      <c r="FQ140" s="109"/>
      <c r="FR140" s="109"/>
      <c r="FS140" s="109"/>
      <c r="FT140" s="109"/>
      <c r="FU140" s="109"/>
      <c r="FV140" s="109"/>
      <c r="FW140" s="109"/>
      <c r="FX140" s="109"/>
      <c r="FY140" s="109"/>
      <c r="FZ140" s="109"/>
      <c r="GA140" s="109"/>
      <c r="GB140" s="109"/>
      <c r="GC140" s="109"/>
      <c r="GD140" s="109"/>
      <c r="GE140" s="109"/>
      <c r="GF140" s="109"/>
      <c r="GG140" s="109"/>
      <c r="GH140" s="109"/>
      <c r="GI140" s="109"/>
      <c r="GJ140" s="109"/>
      <c r="GK140" s="109"/>
      <c r="GL140" s="109"/>
      <c r="GM140" s="109"/>
      <c r="GN140" s="109"/>
      <c r="GO140" s="109"/>
      <c r="GP140" s="109"/>
      <c r="GQ140" s="109"/>
      <c r="GR140" s="109"/>
      <c r="GS140" s="109"/>
      <c r="GT140" s="109"/>
      <c r="GU140" s="109"/>
      <c r="GV140" s="109"/>
      <c r="GW140" s="109"/>
      <c r="GX140" s="109"/>
      <c r="GY140" s="109"/>
      <c r="GZ140" s="109"/>
      <c r="HA140" s="109"/>
      <c r="HB140" s="109"/>
      <c r="HC140" s="109"/>
      <c r="HD140" s="109"/>
      <c r="HE140" s="109"/>
      <c r="HF140" s="109"/>
      <c r="HG140" s="109"/>
      <c r="HH140" s="109"/>
      <c r="HI140" s="109"/>
      <c r="HJ140" s="109"/>
      <c r="HK140" s="109"/>
      <c r="HL140" s="109"/>
      <c r="HM140" s="109"/>
      <c r="HN140" s="109"/>
      <c r="HO140" s="109"/>
      <c r="HP140" s="109"/>
      <c r="HQ140" s="109"/>
      <c r="HR140" s="109"/>
      <c r="HS140" s="109"/>
      <c r="HT140" s="109"/>
      <c r="HU140" s="109"/>
      <c r="HV140" s="109"/>
      <c r="HW140" s="109"/>
      <c r="HX140" s="109"/>
      <c r="HY140" s="109"/>
      <c r="HZ140" s="109"/>
      <c r="IA140" s="109"/>
      <c r="IB140" s="109"/>
      <c r="IC140" s="109"/>
      <c r="ID140" s="109"/>
      <c r="IE140" s="109"/>
      <c r="IF140" s="109"/>
      <c r="IG140" s="109"/>
      <c r="IH140" s="109"/>
      <c r="II140" s="109"/>
      <c r="IJ140" s="109"/>
      <c r="IK140" s="109"/>
      <c r="IL140" s="109"/>
      <c r="IM140" s="109"/>
      <c r="IN140" s="109"/>
      <c r="IO140" s="109"/>
      <c r="IP140" s="109"/>
      <c r="IQ140" s="109"/>
      <c r="IR140" s="109"/>
      <c r="IS140" s="109"/>
      <c r="IT140" s="109"/>
      <c r="IU140" s="109"/>
      <c r="IV140" s="109"/>
      <c r="IW140" s="109"/>
      <c r="IX140" s="109"/>
      <c r="IY140" s="109"/>
      <c r="IZ140" s="109"/>
      <c r="JA140" s="109"/>
      <c r="JB140" s="109"/>
      <c r="JC140" s="109"/>
      <c r="JD140" s="109"/>
      <c r="JE140" s="109"/>
      <c r="JF140" s="109"/>
      <c r="JG140" s="109"/>
      <c r="JH140" s="109"/>
      <c r="JI140" s="109"/>
      <c r="JJ140" s="109"/>
      <c r="JK140" s="109"/>
      <c r="JL140" s="109"/>
    </row>
    <row r="141" customHeight="true" spans="1:30">
      <c r="A141" s="24">
        <f>SUBTOTAL(103,$B$6:B141)</f>
        <v>126</v>
      </c>
      <c r="B141" s="85" t="s">
        <v>198</v>
      </c>
      <c r="C141" s="103" t="s">
        <v>197</v>
      </c>
      <c r="D141" s="102" t="s">
        <v>54</v>
      </c>
      <c r="E141" s="44">
        <f t="shared" ref="E141:E154" si="134">IF(F141="/","/",F141/(1+$AC141/100))</f>
        <v>585.677522406602</v>
      </c>
      <c r="F141" s="49">
        <v>660</v>
      </c>
      <c r="G141" s="44">
        <f t="shared" ref="G141:G154" si="135">IF(H141="/","/",H141/(1+$AC141/100))</f>
        <v>585.677522406602</v>
      </c>
      <c r="H141" s="49">
        <v>660</v>
      </c>
      <c r="I141" s="44">
        <f t="shared" ref="I141:I154" si="136">IF(J141="/","/",J141/(1+$AC141/100))</f>
        <v>585.677522406602</v>
      </c>
      <c r="J141" s="49">
        <v>660</v>
      </c>
      <c r="K141" s="44">
        <f t="shared" ref="K141:K154" si="137">IF(L141="/","/",L141/(1+$AC141/100))</f>
        <v>603.425326115893</v>
      </c>
      <c r="L141" s="49">
        <v>680</v>
      </c>
      <c r="M141" s="44">
        <f t="shared" ref="M141:M154" si="138">IF(N141="/","/",N141/(1+$AC141/100))</f>
        <v>621.173129825184</v>
      </c>
      <c r="N141" s="49">
        <v>700</v>
      </c>
      <c r="O141" s="44">
        <f t="shared" ref="O141:O154" si="139">IF(P141="/","/",P141/(1+$AC141/100))</f>
        <v>550.18191498802</v>
      </c>
      <c r="P141" s="49">
        <v>620</v>
      </c>
      <c r="Q141" s="44" t="str">
        <f t="shared" ref="Q141:Q154" si="140">IF(R141="/","/",R141/(1+$AC141/100))</f>
        <v>/</v>
      </c>
      <c r="R141" s="49" t="s">
        <v>29</v>
      </c>
      <c r="S141" s="44" t="str">
        <f t="shared" ref="S141:S154" si="141">IF(T141="/","/",T141/(1+$AC141/100))</f>
        <v>/</v>
      </c>
      <c r="T141" s="49" t="s">
        <v>29</v>
      </c>
      <c r="U141" s="44">
        <f t="shared" ref="U141:U154" si="142">IF(V141="/","/",V141/(1+$AC141/100))</f>
        <v>470.316798296211</v>
      </c>
      <c r="V141" s="49">
        <v>530</v>
      </c>
      <c r="W141" s="44" t="str">
        <f t="shared" ref="W141:W154" si="143">IF(X141="/","/",X141/(1+$AC141/100))</f>
        <v>/</v>
      </c>
      <c r="X141" s="49" t="s">
        <v>29</v>
      </c>
      <c r="Y141" s="44" t="str">
        <f t="shared" si="133"/>
        <v>/</v>
      </c>
      <c r="Z141" s="49" t="s">
        <v>29</v>
      </c>
      <c r="AA141" s="44">
        <f t="shared" ref="AA141:AA154" si="144">IF(AB141="/","/",AB141/(1+$AC141/100))</f>
        <v>585.677522406602</v>
      </c>
      <c r="AB141" s="49">
        <v>660</v>
      </c>
      <c r="AC141" s="102">
        <v>12.69</v>
      </c>
      <c r="AD141" s="60"/>
    </row>
    <row r="142" customHeight="true" spans="1:30">
      <c r="A142" s="24">
        <f>SUBTOTAL(103,$B$6:B142)</f>
        <v>127</v>
      </c>
      <c r="B142" s="85" t="s">
        <v>199</v>
      </c>
      <c r="C142" s="103" t="s">
        <v>200</v>
      </c>
      <c r="D142" s="102" t="s">
        <v>54</v>
      </c>
      <c r="E142" s="44">
        <f t="shared" si="134"/>
        <v>559.055816842666</v>
      </c>
      <c r="F142" s="49">
        <v>630</v>
      </c>
      <c r="G142" s="44">
        <f t="shared" si="135"/>
        <v>550.18191498802</v>
      </c>
      <c r="H142" s="49">
        <v>620</v>
      </c>
      <c r="I142" s="44" t="str">
        <f t="shared" si="136"/>
        <v>/</v>
      </c>
      <c r="J142" s="49" t="s">
        <v>29</v>
      </c>
      <c r="K142" s="44">
        <f t="shared" si="137"/>
        <v>709.912148371639</v>
      </c>
      <c r="L142" s="49">
        <v>800</v>
      </c>
      <c r="M142" s="44">
        <f t="shared" si="138"/>
        <v>843.020676191321</v>
      </c>
      <c r="N142" s="49">
        <v>950</v>
      </c>
      <c r="O142" s="44" t="str">
        <f t="shared" si="139"/>
        <v>/</v>
      </c>
      <c r="P142" s="49" t="s">
        <v>29</v>
      </c>
      <c r="Q142" s="44">
        <f t="shared" si="140"/>
        <v>523.560209424084</v>
      </c>
      <c r="R142" s="49">
        <v>590</v>
      </c>
      <c r="S142" s="44">
        <f t="shared" si="141"/>
        <v>532.434111278729</v>
      </c>
      <c r="T142" s="49">
        <v>600</v>
      </c>
      <c r="U142" s="44">
        <f t="shared" si="142"/>
        <v>576.803620551957</v>
      </c>
      <c r="V142" s="49">
        <v>650</v>
      </c>
      <c r="W142" s="44">
        <f t="shared" si="143"/>
        <v>461.442896441565</v>
      </c>
      <c r="X142" s="49">
        <v>520</v>
      </c>
      <c r="Y142" s="44" t="str">
        <f t="shared" si="133"/>
        <v>/</v>
      </c>
      <c r="Z142" s="49" t="s">
        <v>29</v>
      </c>
      <c r="AA142" s="44">
        <f t="shared" si="144"/>
        <v>399.325583459047</v>
      </c>
      <c r="AB142" s="49">
        <v>450</v>
      </c>
      <c r="AC142" s="102">
        <v>12.69</v>
      </c>
      <c r="AD142" s="60"/>
    </row>
    <row r="143" customHeight="true" spans="1:30">
      <c r="A143" s="24">
        <f>SUBTOTAL(103,$B$6:B143)</f>
        <v>128</v>
      </c>
      <c r="B143" s="85" t="s">
        <v>201</v>
      </c>
      <c r="C143" s="103" t="s">
        <v>200</v>
      </c>
      <c r="D143" s="102" t="s">
        <v>54</v>
      </c>
      <c r="E143" s="44">
        <f t="shared" si="134"/>
        <v>701.038246516993</v>
      </c>
      <c r="F143" s="49">
        <v>790</v>
      </c>
      <c r="G143" s="44">
        <f t="shared" si="135"/>
        <v>567.929718697311</v>
      </c>
      <c r="H143" s="49">
        <v>640</v>
      </c>
      <c r="I143" s="44" t="str">
        <f t="shared" si="136"/>
        <v>/</v>
      </c>
      <c r="J143" s="49" t="s">
        <v>29</v>
      </c>
      <c r="K143" s="44">
        <f t="shared" si="137"/>
        <v>754.281657644866</v>
      </c>
      <c r="L143" s="49">
        <v>850</v>
      </c>
      <c r="M143" s="44">
        <f t="shared" si="138"/>
        <v>843.020676191321</v>
      </c>
      <c r="N143" s="49">
        <v>950</v>
      </c>
      <c r="O143" s="44" t="str">
        <f t="shared" si="139"/>
        <v>/</v>
      </c>
      <c r="P143" s="49" t="s">
        <v>29</v>
      </c>
      <c r="Q143" s="44" t="str">
        <f t="shared" si="140"/>
        <v>/</v>
      </c>
      <c r="R143" s="49" t="s">
        <v>29</v>
      </c>
      <c r="S143" s="44" t="str">
        <f t="shared" si="141"/>
        <v>/</v>
      </c>
      <c r="T143" s="49" t="s">
        <v>29</v>
      </c>
      <c r="U143" s="44">
        <f t="shared" si="142"/>
        <v>576.803620551957</v>
      </c>
      <c r="V143" s="49">
        <v>650</v>
      </c>
      <c r="W143" s="44" t="str">
        <f t="shared" si="143"/>
        <v>/</v>
      </c>
      <c r="X143" s="49" t="s">
        <v>29</v>
      </c>
      <c r="Y143" s="44" t="str">
        <f t="shared" si="133"/>
        <v>/</v>
      </c>
      <c r="Z143" s="49" t="s">
        <v>29</v>
      </c>
      <c r="AA143" s="44" t="str">
        <f t="shared" si="144"/>
        <v>/</v>
      </c>
      <c r="AB143" s="49" t="s">
        <v>29</v>
      </c>
      <c r="AC143" s="102">
        <v>12.69</v>
      </c>
      <c r="AD143" s="60"/>
    </row>
    <row r="144" ht="27" customHeight="true" spans="1:30">
      <c r="A144" s="24">
        <f>SUBTOTAL(103,$B$6:B144)</f>
        <v>129</v>
      </c>
      <c r="B144" s="85" t="s">
        <v>198</v>
      </c>
      <c r="C144" s="103" t="s">
        <v>202</v>
      </c>
      <c r="D144" s="102" t="s">
        <v>54</v>
      </c>
      <c r="E144" s="44">
        <f t="shared" si="134"/>
        <v>567.929718697311</v>
      </c>
      <c r="F144" s="49">
        <v>640</v>
      </c>
      <c r="G144" s="44">
        <f t="shared" si="135"/>
        <v>585.677522406602</v>
      </c>
      <c r="H144" s="49">
        <v>660</v>
      </c>
      <c r="I144" s="44">
        <f t="shared" si="136"/>
        <v>958.381400301713</v>
      </c>
      <c r="J144" s="49">
        <v>1080</v>
      </c>
      <c r="K144" s="44" t="str">
        <f t="shared" si="137"/>
        <v>/</v>
      </c>
      <c r="L144" s="49" t="s">
        <v>29</v>
      </c>
      <c r="M144" s="44">
        <f t="shared" si="138"/>
        <v>621.173129825184</v>
      </c>
      <c r="N144" s="49">
        <v>700</v>
      </c>
      <c r="O144" s="44" t="str">
        <f t="shared" si="139"/>
        <v>/</v>
      </c>
      <c r="P144" s="49" t="s">
        <v>29</v>
      </c>
      <c r="Q144" s="44" t="str">
        <f t="shared" si="140"/>
        <v>/</v>
      </c>
      <c r="R144" s="49" t="s">
        <v>29</v>
      </c>
      <c r="S144" s="44" t="str">
        <f t="shared" si="141"/>
        <v>/</v>
      </c>
      <c r="T144" s="49" t="s">
        <v>29</v>
      </c>
      <c r="U144" s="44">
        <f t="shared" si="142"/>
        <v>532.434111278729</v>
      </c>
      <c r="V144" s="49">
        <v>600</v>
      </c>
      <c r="W144" s="44" t="str">
        <f t="shared" si="143"/>
        <v>/</v>
      </c>
      <c r="X144" s="49" t="s">
        <v>29</v>
      </c>
      <c r="Y144" s="44" t="str">
        <f t="shared" si="133"/>
        <v>/</v>
      </c>
      <c r="Z144" s="49" t="s">
        <v>29</v>
      </c>
      <c r="AA144" s="44">
        <f t="shared" si="144"/>
        <v>532.434111278729</v>
      </c>
      <c r="AB144" s="49">
        <v>600</v>
      </c>
      <c r="AC144" s="102">
        <v>12.69</v>
      </c>
      <c r="AD144" s="60"/>
    </row>
    <row r="145" ht="27.95" customHeight="true" spans="1:30">
      <c r="A145" s="24">
        <f>SUBTOTAL(103,$B$6:B145)</f>
        <v>130</v>
      </c>
      <c r="B145" s="85" t="s">
        <v>198</v>
      </c>
      <c r="C145" s="103" t="s">
        <v>203</v>
      </c>
      <c r="D145" s="102" t="s">
        <v>54</v>
      </c>
      <c r="E145" s="44" t="str">
        <f t="shared" si="134"/>
        <v>/</v>
      </c>
      <c r="F145" s="49" t="s">
        <v>29</v>
      </c>
      <c r="G145" s="44" t="str">
        <f t="shared" si="135"/>
        <v>/</v>
      </c>
      <c r="H145" s="49" t="s">
        <v>29</v>
      </c>
      <c r="I145" s="44">
        <f t="shared" si="136"/>
        <v>997.426568462153</v>
      </c>
      <c r="J145" s="49">
        <v>1124</v>
      </c>
      <c r="K145" s="44" t="str">
        <f t="shared" si="137"/>
        <v>/</v>
      </c>
      <c r="L145" s="49" t="s">
        <v>29</v>
      </c>
      <c r="M145" s="44">
        <f t="shared" si="138"/>
        <v>621.173129825184</v>
      </c>
      <c r="N145" s="49">
        <v>700</v>
      </c>
      <c r="O145" s="44" t="str">
        <f t="shared" si="139"/>
        <v>/</v>
      </c>
      <c r="P145" s="49" t="s">
        <v>29</v>
      </c>
      <c r="Q145" s="44" t="str">
        <f t="shared" si="140"/>
        <v>/</v>
      </c>
      <c r="R145" s="49" t="s">
        <v>29</v>
      </c>
      <c r="S145" s="44" t="str">
        <f t="shared" si="141"/>
        <v>/</v>
      </c>
      <c r="T145" s="49" t="s">
        <v>29</v>
      </c>
      <c r="U145" s="44">
        <f t="shared" si="142"/>
        <v>621.173129825184</v>
      </c>
      <c r="V145" s="49">
        <v>700</v>
      </c>
      <c r="W145" s="44" t="str">
        <f t="shared" si="143"/>
        <v>/</v>
      </c>
      <c r="X145" s="49" t="s">
        <v>29</v>
      </c>
      <c r="Y145" s="44" t="str">
        <f t="shared" si="133"/>
        <v>/</v>
      </c>
      <c r="Z145" s="49" t="s">
        <v>29</v>
      </c>
      <c r="AA145" s="44" t="str">
        <f t="shared" si="144"/>
        <v>/</v>
      </c>
      <c r="AB145" s="49" t="s">
        <v>29</v>
      </c>
      <c r="AC145" s="102">
        <v>12.69</v>
      </c>
      <c r="AD145" s="60"/>
    </row>
    <row r="146" ht="30" customHeight="true" spans="1:30">
      <c r="A146" s="24">
        <f>SUBTOTAL(103,$B$6:B146)</f>
        <v>131</v>
      </c>
      <c r="B146" s="85" t="s">
        <v>198</v>
      </c>
      <c r="C146" s="103" t="s">
        <v>204</v>
      </c>
      <c r="D146" s="102" t="s">
        <v>54</v>
      </c>
      <c r="E146" s="44" t="str">
        <f t="shared" si="134"/>
        <v>/</v>
      </c>
      <c r="F146" s="49" t="s">
        <v>29</v>
      </c>
      <c r="G146" s="44" t="str">
        <f t="shared" si="135"/>
        <v>/</v>
      </c>
      <c r="H146" s="49" t="s">
        <v>29</v>
      </c>
      <c r="I146" s="44" t="str">
        <f t="shared" si="136"/>
        <v>/</v>
      </c>
      <c r="J146" s="49" t="s">
        <v>29</v>
      </c>
      <c r="K146" s="44" t="str">
        <f t="shared" si="137"/>
        <v>/</v>
      </c>
      <c r="L146" s="49" t="s">
        <v>29</v>
      </c>
      <c r="M146" s="44">
        <f t="shared" si="138"/>
        <v>621.173129825184</v>
      </c>
      <c r="N146" s="49">
        <v>700</v>
      </c>
      <c r="O146" s="44" t="str">
        <f t="shared" si="139"/>
        <v>/</v>
      </c>
      <c r="P146" s="49" t="s">
        <v>29</v>
      </c>
      <c r="Q146" s="44" t="str">
        <f t="shared" si="140"/>
        <v>/</v>
      </c>
      <c r="R146" s="49" t="s">
        <v>29</v>
      </c>
      <c r="S146" s="44" t="str">
        <f t="shared" si="141"/>
        <v>/</v>
      </c>
      <c r="T146" s="49" t="s">
        <v>29</v>
      </c>
      <c r="U146" s="44">
        <f t="shared" si="142"/>
        <v>576.803620551957</v>
      </c>
      <c r="V146" s="49">
        <v>650</v>
      </c>
      <c r="W146" s="44" t="str">
        <f t="shared" si="143"/>
        <v>/</v>
      </c>
      <c r="X146" s="49" t="s">
        <v>29</v>
      </c>
      <c r="Y146" s="44" t="str">
        <f t="shared" ref="Y146:Y154" si="145">IF(Z146="/","/",Z146/(1+$AC146/100))</f>
        <v>/</v>
      </c>
      <c r="Z146" s="49" t="s">
        <v>29</v>
      </c>
      <c r="AA146" s="44" t="str">
        <f t="shared" si="144"/>
        <v>/</v>
      </c>
      <c r="AB146" s="49" t="s">
        <v>29</v>
      </c>
      <c r="AC146" s="102">
        <v>12.69</v>
      </c>
      <c r="AD146" s="60"/>
    </row>
    <row r="147" ht="27" customHeight="true" spans="1:30">
      <c r="A147" s="24">
        <f>SUBTOTAL(103,$B$6:B147)</f>
        <v>132</v>
      </c>
      <c r="B147" s="85" t="s">
        <v>198</v>
      </c>
      <c r="C147" s="103" t="s">
        <v>205</v>
      </c>
      <c r="D147" s="102" t="s">
        <v>54</v>
      </c>
      <c r="E147" s="44" t="str">
        <f t="shared" si="134"/>
        <v>/</v>
      </c>
      <c r="F147" s="49" t="s">
        <v>29</v>
      </c>
      <c r="G147" s="44" t="str">
        <f t="shared" si="135"/>
        <v>/</v>
      </c>
      <c r="H147" s="49" t="s">
        <v>29</v>
      </c>
      <c r="I147" s="44" t="str">
        <f t="shared" si="136"/>
        <v>/</v>
      </c>
      <c r="J147" s="49" t="s">
        <v>29</v>
      </c>
      <c r="K147" s="44" t="str">
        <f t="shared" si="137"/>
        <v>/</v>
      </c>
      <c r="L147" s="49" t="s">
        <v>29</v>
      </c>
      <c r="M147" s="44">
        <f t="shared" si="138"/>
        <v>621.173129825184</v>
      </c>
      <c r="N147" s="49">
        <v>700</v>
      </c>
      <c r="O147" s="44" t="str">
        <f t="shared" si="139"/>
        <v>/</v>
      </c>
      <c r="P147" s="49" t="s">
        <v>29</v>
      </c>
      <c r="Q147" s="44" t="str">
        <f t="shared" si="140"/>
        <v>/</v>
      </c>
      <c r="R147" s="49" t="s">
        <v>29</v>
      </c>
      <c r="S147" s="44" t="str">
        <f t="shared" si="141"/>
        <v>/</v>
      </c>
      <c r="T147" s="49" t="s">
        <v>29</v>
      </c>
      <c r="U147" s="44">
        <f t="shared" si="142"/>
        <v>665.542639098412</v>
      </c>
      <c r="V147" s="49">
        <v>750</v>
      </c>
      <c r="W147" s="44" t="str">
        <f t="shared" si="143"/>
        <v>/</v>
      </c>
      <c r="X147" s="49" t="s">
        <v>29</v>
      </c>
      <c r="Y147" s="44" t="str">
        <f t="shared" si="145"/>
        <v>/</v>
      </c>
      <c r="Z147" s="49" t="s">
        <v>29</v>
      </c>
      <c r="AA147" s="44" t="str">
        <f t="shared" si="144"/>
        <v>/</v>
      </c>
      <c r="AB147" s="49" t="s">
        <v>29</v>
      </c>
      <c r="AC147" s="102">
        <v>12.69</v>
      </c>
      <c r="AD147" s="60"/>
    </row>
    <row r="148" customHeight="true" spans="1:30">
      <c r="A148" s="24">
        <f>SUBTOTAL(103,$B$6:B148)</f>
        <v>133</v>
      </c>
      <c r="B148" s="85" t="s">
        <v>206</v>
      </c>
      <c r="C148" s="103" t="s">
        <v>207</v>
      </c>
      <c r="D148" s="102" t="s">
        <v>54</v>
      </c>
      <c r="E148" s="44">
        <f t="shared" si="134"/>
        <v>283.964859348656</v>
      </c>
      <c r="F148" s="49">
        <v>320</v>
      </c>
      <c r="G148" s="44">
        <f t="shared" si="135"/>
        <v>239.595350075428</v>
      </c>
      <c r="H148" s="49">
        <v>270</v>
      </c>
      <c r="I148" s="44">
        <f t="shared" si="136"/>
        <v>275.09095749401</v>
      </c>
      <c r="J148" s="49">
        <v>310</v>
      </c>
      <c r="K148" s="44">
        <f t="shared" si="137"/>
        <v>212.973644511492</v>
      </c>
      <c r="L148" s="49">
        <v>240</v>
      </c>
      <c r="M148" s="44">
        <f t="shared" si="138"/>
        <v>212.973644511492</v>
      </c>
      <c r="N148" s="107">
        <v>240</v>
      </c>
      <c r="O148" s="44" t="str">
        <f t="shared" si="139"/>
        <v>/</v>
      </c>
      <c r="P148" s="49" t="s">
        <v>29</v>
      </c>
      <c r="Q148" s="44">
        <f t="shared" si="140"/>
        <v>248.469251930074</v>
      </c>
      <c r="R148" s="49">
        <v>280</v>
      </c>
      <c r="S148" s="44">
        <f t="shared" si="141"/>
        <v>275.09095749401</v>
      </c>
      <c r="T148" s="49">
        <v>310</v>
      </c>
      <c r="U148" s="44">
        <f t="shared" si="142"/>
        <v>415.831040908688</v>
      </c>
      <c r="V148" s="49">
        <v>468.6</v>
      </c>
      <c r="W148" s="44">
        <f t="shared" si="143"/>
        <v>212.973644511492</v>
      </c>
      <c r="X148" s="49">
        <v>240</v>
      </c>
      <c r="Y148" s="44">
        <f t="shared" si="145"/>
        <v>230.721448220783</v>
      </c>
      <c r="Z148" s="49">
        <v>260</v>
      </c>
      <c r="AA148" s="44" t="str">
        <f t="shared" si="144"/>
        <v>/</v>
      </c>
      <c r="AB148" s="49" t="s">
        <v>29</v>
      </c>
      <c r="AC148" s="102">
        <v>12.69</v>
      </c>
      <c r="AD148" s="60"/>
    </row>
    <row r="149" customHeight="true" spans="1:30">
      <c r="A149" s="24">
        <f>SUBTOTAL(103,$B$6:B149)</f>
        <v>134</v>
      </c>
      <c r="B149" s="85" t="s">
        <v>208</v>
      </c>
      <c r="C149" s="103" t="s">
        <v>209</v>
      </c>
      <c r="D149" s="102" t="s">
        <v>54</v>
      </c>
      <c r="E149" s="44">
        <f t="shared" si="134"/>
        <v>283.964859348656</v>
      </c>
      <c r="F149" s="49">
        <v>320</v>
      </c>
      <c r="G149" s="44">
        <f t="shared" si="135"/>
        <v>239.595350075428</v>
      </c>
      <c r="H149" s="49">
        <v>270</v>
      </c>
      <c r="I149" s="44">
        <f t="shared" si="136"/>
        <v>306.149613985269</v>
      </c>
      <c r="J149" s="49">
        <v>345</v>
      </c>
      <c r="K149" s="44">
        <f t="shared" si="137"/>
        <v>212.973644511492</v>
      </c>
      <c r="L149" s="49">
        <v>240</v>
      </c>
      <c r="M149" s="44">
        <f t="shared" si="138"/>
        <v>212.973644511492</v>
      </c>
      <c r="N149" s="107">
        <v>240</v>
      </c>
      <c r="O149" s="44" t="str">
        <f t="shared" si="139"/>
        <v>/</v>
      </c>
      <c r="P149" s="49" t="s">
        <v>29</v>
      </c>
      <c r="Q149" s="44">
        <f t="shared" si="140"/>
        <v>248.469251930074</v>
      </c>
      <c r="R149" s="49">
        <v>280</v>
      </c>
      <c r="S149" s="44" t="str">
        <f t="shared" si="141"/>
        <v>/</v>
      </c>
      <c r="T149" s="49" t="s">
        <v>29</v>
      </c>
      <c r="U149" s="44">
        <f t="shared" si="142"/>
        <v>419.913035761824</v>
      </c>
      <c r="V149" s="49">
        <v>473.2</v>
      </c>
      <c r="W149" s="44">
        <f t="shared" si="143"/>
        <v>212.973644511492</v>
      </c>
      <c r="X149" s="49">
        <v>240</v>
      </c>
      <c r="Y149" s="44" t="str">
        <f t="shared" si="145"/>
        <v>/</v>
      </c>
      <c r="Z149" s="49" t="s">
        <v>29</v>
      </c>
      <c r="AA149" s="44" t="str">
        <f t="shared" si="144"/>
        <v>/</v>
      </c>
      <c r="AB149" s="49" t="s">
        <v>29</v>
      </c>
      <c r="AC149" s="102">
        <v>12.69</v>
      </c>
      <c r="AD149" s="60"/>
    </row>
    <row r="150" customHeight="true" spans="1:30">
      <c r="A150" s="24">
        <f>SUBTOTAL(103,$B$6:B150)</f>
        <v>135</v>
      </c>
      <c r="B150" s="85" t="s">
        <v>210</v>
      </c>
      <c r="C150" s="103" t="s">
        <v>207</v>
      </c>
      <c r="D150" s="102" t="s">
        <v>54</v>
      </c>
      <c r="E150" s="44">
        <f t="shared" si="134"/>
        <v>372.70387789511</v>
      </c>
      <c r="F150" s="49">
        <v>420</v>
      </c>
      <c r="G150" s="44">
        <f t="shared" si="135"/>
        <v>248.469251930074</v>
      </c>
      <c r="H150" s="49">
        <v>280</v>
      </c>
      <c r="I150" s="44">
        <f t="shared" si="136"/>
        <v>372.70387789511</v>
      </c>
      <c r="J150" s="49">
        <v>420</v>
      </c>
      <c r="K150" s="44">
        <f t="shared" si="137"/>
        <v>443.695092732274</v>
      </c>
      <c r="L150" s="49">
        <v>500</v>
      </c>
      <c r="M150" s="44">
        <f t="shared" si="138"/>
        <v>239.595350075428</v>
      </c>
      <c r="N150" s="49">
        <v>270</v>
      </c>
      <c r="O150" s="44" t="str">
        <f t="shared" si="139"/>
        <v>/</v>
      </c>
      <c r="P150" s="49" t="s">
        <v>29</v>
      </c>
      <c r="Q150" s="44">
        <f t="shared" si="140"/>
        <v>266.217055639365</v>
      </c>
      <c r="R150" s="49">
        <v>300</v>
      </c>
      <c r="S150" s="44">
        <f t="shared" si="141"/>
        <v>354.956074185819</v>
      </c>
      <c r="T150" s="49">
        <v>400</v>
      </c>
      <c r="U150" s="44">
        <f t="shared" si="142"/>
        <v>440.766705120241</v>
      </c>
      <c r="V150" s="49">
        <v>496.7</v>
      </c>
      <c r="W150" s="44">
        <f t="shared" si="143"/>
        <v>248.469251930074</v>
      </c>
      <c r="X150" s="49">
        <v>280</v>
      </c>
      <c r="Y150" s="44" t="str">
        <f t="shared" si="145"/>
        <v>/</v>
      </c>
      <c r="Z150" s="49" t="s">
        <v>29</v>
      </c>
      <c r="AA150" s="44" t="str">
        <f t="shared" si="144"/>
        <v>/</v>
      </c>
      <c r="AB150" s="49" t="s">
        <v>29</v>
      </c>
      <c r="AC150" s="102">
        <v>12.69</v>
      </c>
      <c r="AD150" s="60"/>
    </row>
    <row r="151" customHeight="true" spans="1:30">
      <c r="A151" s="24">
        <f>SUBTOTAL(103,$B$6:B151)</f>
        <v>136</v>
      </c>
      <c r="B151" s="85" t="s">
        <v>211</v>
      </c>
      <c r="C151" s="103" t="s">
        <v>212</v>
      </c>
      <c r="D151" s="102" t="s">
        <v>54</v>
      </c>
      <c r="E151" s="44">
        <f t="shared" si="134"/>
        <v>479.190700150856</v>
      </c>
      <c r="F151" s="49">
        <v>540</v>
      </c>
      <c r="G151" s="44">
        <f t="shared" si="135"/>
        <v>443.695092732274</v>
      </c>
      <c r="H151" s="49">
        <v>500</v>
      </c>
      <c r="I151" s="44">
        <f t="shared" si="136"/>
        <v>483.627651078179</v>
      </c>
      <c r="J151" s="49">
        <v>545</v>
      </c>
      <c r="K151" s="44">
        <f t="shared" si="137"/>
        <v>709.912148371639</v>
      </c>
      <c r="L151" s="49">
        <v>800</v>
      </c>
      <c r="M151" s="44" t="str">
        <f t="shared" si="138"/>
        <v>/</v>
      </c>
      <c r="N151" s="49" t="s">
        <v>29</v>
      </c>
      <c r="O151" s="44" t="str">
        <f t="shared" si="139"/>
        <v>/</v>
      </c>
      <c r="P151" s="49" t="s">
        <v>29</v>
      </c>
      <c r="Q151" s="44" t="str">
        <f t="shared" si="140"/>
        <v>/</v>
      </c>
      <c r="R151" s="49" t="s">
        <v>29</v>
      </c>
      <c r="S151" s="44" t="str">
        <f t="shared" si="141"/>
        <v>/</v>
      </c>
      <c r="T151" s="49" t="s">
        <v>29</v>
      </c>
      <c r="U151" s="44">
        <f t="shared" si="142"/>
        <v>319.460466767238</v>
      </c>
      <c r="V151" s="49">
        <v>360</v>
      </c>
      <c r="W151" s="44" t="str">
        <f t="shared" si="143"/>
        <v>/</v>
      </c>
      <c r="X151" s="49" t="s">
        <v>29</v>
      </c>
      <c r="Y151" s="44" t="str">
        <f t="shared" si="145"/>
        <v>/</v>
      </c>
      <c r="Z151" s="49" t="s">
        <v>29</v>
      </c>
      <c r="AA151" s="44" t="str">
        <f t="shared" si="144"/>
        <v>/</v>
      </c>
      <c r="AB151" s="49" t="s">
        <v>29</v>
      </c>
      <c r="AC151" s="102">
        <v>12.69</v>
      </c>
      <c r="AD151" s="60"/>
    </row>
    <row r="152" customHeight="true" spans="1:30">
      <c r="A152" s="24">
        <f>SUBTOTAL(103,$B$6:B152)</f>
        <v>137</v>
      </c>
      <c r="B152" s="85" t="s">
        <v>213</v>
      </c>
      <c r="C152" s="103" t="s">
        <v>36</v>
      </c>
      <c r="D152" s="102" t="s">
        <v>54</v>
      </c>
      <c r="E152" s="44">
        <f t="shared" si="134"/>
        <v>452.56899458692</v>
      </c>
      <c r="F152" s="49">
        <v>510</v>
      </c>
      <c r="G152" s="44">
        <f t="shared" si="135"/>
        <v>887.390185464549</v>
      </c>
      <c r="H152" s="49">
        <v>1000</v>
      </c>
      <c r="I152" s="44">
        <f t="shared" si="136"/>
        <v>1100.36382997604</v>
      </c>
      <c r="J152" s="49">
        <v>1240</v>
      </c>
      <c r="K152" s="44">
        <f t="shared" si="137"/>
        <v>709.912148371639</v>
      </c>
      <c r="L152" s="49">
        <v>800</v>
      </c>
      <c r="M152" s="44">
        <f t="shared" si="138"/>
        <v>1197.97675037714</v>
      </c>
      <c r="N152" s="49">
        <v>1350</v>
      </c>
      <c r="O152" s="44">
        <f t="shared" si="139"/>
        <v>576.803620551957</v>
      </c>
      <c r="P152" s="49">
        <v>650</v>
      </c>
      <c r="Q152" s="44" t="str">
        <f t="shared" si="140"/>
        <v>/</v>
      </c>
      <c r="R152" s="49" t="s">
        <v>29</v>
      </c>
      <c r="S152" s="44" t="str">
        <f t="shared" si="141"/>
        <v>/</v>
      </c>
      <c r="T152" s="49" t="s">
        <v>29</v>
      </c>
      <c r="U152" s="44">
        <f t="shared" si="142"/>
        <v>709.912148371639</v>
      </c>
      <c r="V152" s="49">
        <v>800</v>
      </c>
      <c r="W152" s="44" t="str">
        <f t="shared" si="143"/>
        <v>/</v>
      </c>
      <c r="X152" s="49" t="s">
        <v>29</v>
      </c>
      <c r="Y152" s="44" t="str">
        <f t="shared" si="145"/>
        <v>/</v>
      </c>
      <c r="Z152" s="49" t="s">
        <v>29</v>
      </c>
      <c r="AA152" s="44" t="str">
        <f t="shared" si="144"/>
        <v>/</v>
      </c>
      <c r="AB152" s="49" t="s">
        <v>29</v>
      </c>
      <c r="AC152" s="102">
        <v>12.69</v>
      </c>
      <c r="AD152" s="60"/>
    </row>
    <row r="153" customHeight="true" spans="1:30">
      <c r="A153" s="24">
        <f>SUBTOTAL(103,$B$6:B153)</f>
        <v>138</v>
      </c>
      <c r="B153" s="85" t="s">
        <v>214</v>
      </c>
      <c r="C153" s="103" t="s">
        <v>36</v>
      </c>
      <c r="D153" s="102" t="s">
        <v>54</v>
      </c>
      <c r="E153" s="44">
        <f t="shared" si="134"/>
        <v>425.059898837519</v>
      </c>
      <c r="F153" s="49">
        <v>479</v>
      </c>
      <c r="G153" s="44">
        <f t="shared" si="135"/>
        <v>709.912148371639</v>
      </c>
      <c r="H153" s="49">
        <v>800</v>
      </c>
      <c r="I153" s="44">
        <f t="shared" si="136"/>
        <v>1063.09344218653</v>
      </c>
      <c r="J153" s="49">
        <v>1198</v>
      </c>
      <c r="K153" s="44">
        <f t="shared" si="137"/>
        <v>266.217055639365</v>
      </c>
      <c r="L153" s="49">
        <v>300</v>
      </c>
      <c r="M153" s="44">
        <f t="shared" si="138"/>
        <v>976.129204011004</v>
      </c>
      <c r="N153" s="49">
        <v>1100</v>
      </c>
      <c r="O153" s="44">
        <f t="shared" si="139"/>
        <v>488.064602005502</v>
      </c>
      <c r="P153" s="49">
        <v>550</v>
      </c>
      <c r="Q153" s="44" t="str">
        <f t="shared" si="140"/>
        <v>/</v>
      </c>
      <c r="R153" s="49" t="s">
        <v>29</v>
      </c>
      <c r="S153" s="44" t="str">
        <f t="shared" si="141"/>
        <v>/</v>
      </c>
      <c r="T153" s="49" t="s">
        <v>29</v>
      </c>
      <c r="U153" s="44">
        <f t="shared" si="142"/>
        <v>532.434111278729</v>
      </c>
      <c r="V153" s="49">
        <v>600</v>
      </c>
      <c r="W153" s="44" t="str">
        <f t="shared" si="143"/>
        <v>/</v>
      </c>
      <c r="X153" s="49" t="s">
        <v>29</v>
      </c>
      <c r="Y153" s="44" t="str">
        <f t="shared" si="145"/>
        <v>/</v>
      </c>
      <c r="Z153" s="49" t="s">
        <v>29</v>
      </c>
      <c r="AA153" s="44" t="str">
        <f t="shared" si="144"/>
        <v>/</v>
      </c>
      <c r="AB153" s="49" t="s">
        <v>29</v>
      </c>
      <c r="AC153" s="102">
        <v>12.69</v>
      </c>
      <c r="AD153" s="60"/>
    </row>
    <row r="154" customHeight="true" spans="1:30">
      <c r="A154" s="24">
        <f>SUBTOTAL(103,$B$6:B154)</f>
        <v>139</v>
      </c>
      <c r="B154" s="85" t="s">
        <v>215</v>
      </c>
      <c r="C154" s="86"/>
      <c r="D154" s="102" t="s">
        <v>54</v>
      </c>
      <c r="E154" s="44">
        <f t="shared" si="134"/>
        <v>648.682225574585</v>
      </c>
      <c r="F154" s="49">
        <v>731</v>
      </c>
      <c r="G154" s="44">
        <f t="shared" si="135"/>
        <v>665.542639098412</v>
      </c>
      <c r="H154" s="49">
        <v>750</v>
      </c>
      <c r="I154" s="44">
        <f t="shared" si="136"/>
        <v>1140.29638832195</v>
      </c>
      <c r="J154" s="49">
        <v>1285</v>
      </c>
      <c r="K154" s="44">
        <f t="shared" si="137"/>
        <v>1064.86822255746</v>
      </c>
      <c r="L154" s="49">
        <v>1200</v>
      </c>
      <c r="M154" s="44">
        <f t="shared" si="138"/>
        <v>1064.86822255746</v>
      </c>
      <c r="N154" s="49">
        <v>1200</v>
      </c>
      <c r="O154" s="44">
        <f t="shared" si="139"/>
        <v>576.803620551957</v>
      </c>
      <c r="P154" s="49">
        <v>650</v>
      </c>
      <c r="Q154" s="44">
        <f t="shared" si="140"/>
        <v>576.803620551957</v>
      </c>
      <c r="R154" s="49">
        <v>650</v>
      </c>
      <c r="S154" s="44">
        <f t="shared" si="141"/>
        <v>665.542639098412</v>
      </c>
      <c r="T154" s="49">
        <v>750</v>
      </c>
      <c r="U154" s="44">
        <f t="shared" si="142"/>
        <v>754.281657644866</v>
      </c>
      <c r="V154" s="49">
        <v>850</v>
      </c>
      <c r="W154" s="44" t="str">
        <f t="shared" si="143"/>
        <v>/</v>
      </c>
      <c r="X154" s="49" t="s">
        <v>29</v>
      </c>
      <c r="Y154" s="44" t="str">
        <f t="shared" si="145"/>
        <v>/</v>
      </c>
      <c r="Z154" s="49" t="s">
        <v>29</v>
      </c>
      <c r="AA154" s="44">
        <f t="shared" si="144"/>
        <v>576.803620551957</v>
      </c>
      <c r="AB154" s="49">
        <v>650</v>
      </c>
      <c r="AC154" s="102">
        <v>12.69</v>
      </c>
      <c r="AD154" s="60"/>
    </row>
    <row r="155" customHeight="true" spans="1:30">
      <c r="A155" s="104" t="s">
        <v>216</v>
      </c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60"/>
    </row>
    <row r="156" customHeight="true" spans="1:30">
      <c r="A156" s="24">
        <f>SUBTOTAL(103,$B$6:B156)</f>
        <v>140</v>
      </c>
      <c r="B156" s="85" t="s">
        <v>217</v>
      </c>
      <c r="C156" s="106"/>
      <c r="D156" s="86" t="s">
        <v>45</v>
      </c>
      <c r="E156" s="44">
        <f>IF(F156="/","/",F156/(1+$AC156/100))</f>
        <v>122.459845594108</v>
      </c>
      <c r="F156" s="49">
        <v>138</v>
      </c>
      <c r="G156" s="44" t="str">
        <f t="shared" ref="G156:K156" si="146">IF(H156="/","/",H156/(1+$AC156/100))</f>
        <v>/</v>
      </c>
      <c r="H156" s="49" t="s">
        <v>29</v>
      </c>
      <c r="I156" s="44" t="str">
        <f t="shared" si="146"/>
        <v>/</v>
      </c>
      <c r="J156" s="49" t="s">
        <v>29</v>
      </c>
      <c r="K156" s="44" t="str">
        <f t="shared" si="146"/>
        <v>/</v>
      </c>
      <c r="L156" s="49" t="s">
        <v>29</v>
      </c>
      <c r="M156" s="44" t="str">
        <f t="shared" ref="M156:Q156" si="147">IF(N156="/","/",N156/(1+$AC156/100))</f>
        <v>/</v>
      </c>
      <c r="N156" s="49" t="s">
        <v>29</v>
      </c>
      <c r="O156" s="44" t="str">
        <f t="shared" si="147"/>
        <v>/</v>
      </c>
      <c r="P156" s="49" t="s">
        <v>29</v>
      </c>
      <c r="Q156" s="44" t="str">
        <f t="shared" si="147"/>
        <v>/</v>
      </c>
      <c r="R156" s="49" t="s">
        <v>29</v>
      </c>
      <c r="S156" s="44" t="str">
        <f t="shared" ref="S156:W156" si="148">IF(T156="/","/",T156/(1+$AC156/100))</f>
        <v>/</v>
      </c>
      <c r="T156" s="49" t="s">
        <v>29</v>
      </c>
      <c r="U156" s="44">
        <f t="shared" si="148"/>
        <v>26.6217055639365</v>
      </c>
      <c r="V156" s="49">
        <v>30</v>
      </c>
      <c r="W156" s="44" t="str">
        <f t="shared" si="148"/>
        <v>/</v>
      </c>
      <c r="X156" s="49" t="s">
        <v>29</v>
      </c>
      <c r="Y156" s="44" t="str">
        <f t="shared" ref="Y156:Y191" si="149">IF(Z156="/","/",Z156/(1+$AC156/100))</f>
        <v>/</v>
      </c>
      <c r="Z156" s="49" t="s">
        <v>29</v>
      </c>
      <c r="AA156" s="44" t="str">
        <f>IF(AB156="/","/",AB156/(1+$AC156/100))</f>
        <v>/</v>
      </c>
      <c r="AB156" s="49" t="s">
        <v>29</v>
      </c>
      <c r="AC156" s="102">
        <v>12.69</v>
      </c>
      <c r="AD156" s="60"/>
    </row>
    <row r="157" customHeight="true" spans="1:30">
      <c r="A157" s="24">
        <f>SUBTOTAL(103,$B$6:B157)</f>
        <v>141</v>
      </c>
      <c r="B157" s="85" t="s">
        <v>218</v>
      </c>
      <c r="C157" s="86" t="s">
        <v>219</v>
      </c>
      <c r="D157" s="86" t="s">
        <v>45</v>
      </c>
      <c r="E157" s="44">
        <f t="shared" ref="E157:E191" si="150">IF(F157="/","/",F157/(1+$AC157/100))</f>
        <v>248.469251930074</v>
      </c>
      <c r="F157" s="49">
        <v>280</v>
      </c>
      <c r="G157" s="44" t="str">
        <f t="shared" ref="G157:G191" si="151">IF(H157="/","/",H157/(1+$AC157/100))</f>
        <v>/</v>
      </c>
      <c r="H157" s="49" t="s">
        <v>29</v>
      </c>
      <c r="I157" s="44" t="str">
        <f t="shared" ref="I157:I191" si="152">IF(J157="/","/",J157/(1+$AC157/100))</f>
        <v>/</v>
      </c>
      <c r="J157" s="49" t="s">
        <v>29</v>
      </c>
      <c r="K157" s="44" t="str">
        <f t="shared" ref="K157:K191" si="153">IF(L157="/","/",L157/(1+$AC157/100))</f>
        <v>/</v>
      </c>
      <c r="L157" s="49" t="s">
        <v>29</v>
      </c>
      <c r="M157" s="44" t="str">
        <f t="shared" ref="M157:M191" si="154">IF(N157="/","/",N157/(1+$AC157/100))</f>
        <v>/</v>
      </c>
      <c r="N157" s="49" t="s">
        <v>29</v>
      </c>
      <c r="O157" s="44" t="str">
        <f t="shared" ref="O157:O191" si="155">IF(P157="/","/",P157/(1+$AC157/100))</f>
        <v>/</v>
      </c>
      <c r="P157" s="49" t="s">
        <v>29</v>
      </c>
      <c r="Q157" s="44" t="str">
        <f t="shared" ref="Q157:Q191" si="156">IF(R157="/","/",R157/(1+$AC157/100))</f>
        <v>/</v>
      </c>
      <c r="R157" s="49" t="s">
        <v>29</v>
      </c>
      <c r="S157" s="44" t="str">
        <f t="shared" ref="S157:S191" si="157">IF(T157="/","/",T157/(1+$AC157/100))</f>
        <v>/</v>
      </c>
      <c r="T157" s="49" t="s">
        <v>29</v>
      </c>
      <c r="U157" s="44" t="str">
        <f t="shared" ref="U157:U162" si="158">IF(V157="/","/",V157/(1+$AC157/100))</f>
        <v>/</v>
      </c>
      <c r="V157" s="49" t="s">
        <v>29</v>
      </c>
      <c r="W157" s="44" t="str">
        <f t="shared" ref="W157:W191" si="159">IF(X157="/","/",X157/(1+$AC157/100))</f>
        <v>/</v>
      </c>
      <c r="X157" s="49" t="s">
        <v>29</v>
      </c>
      <c r="Y157" s="44" t="str">
        <f t="shared" si="149"/>
        <v>/</v>
      </c>
      <c r="Z157" s="49" t="s">
        <v>29</v>
      </c>
      <c r="AA157" s="44" t="str">
        <f t="shared" ref="AA157:AA191" si="160">IF(AB157="/","/",AB157/(1+$AC157/100))</f>
        <v>/</v>
      </c>
      <c r="AB157" s="49" t="s">
        <v>29</v>
      </c>
      <c r="AC157" s="102">
        <v>12.69</v>
      </c>
      <c r="AD157" s="60"/>
    </row>
    <row r="158" customHeight="true" spans="1:30">
      <c r="A158" s="24">
        <f>SUBTOTAL(103,$B$6:B158)</f>
        <v>142</v>
      </c>
      <c r="B158" s="85" t="s">
        <v>218</v>
      </c>
      <c r="C158" s="86" t="s">
        <v>220</v>
      </c>
      <c r="D158" s="86" t="s">
        <v>45</v>
      </c>
      <c r="E158" s="44">
        <f t="shared" si="150"/>
        <v>266.217055639365</v>
      </c>
      <c r="F158" s="49">
        <v>300</v>
      </c>
      <c r="G158" s="44" t="str">
        <f t="shared" si="151"/>
        <v>/</v>
      </c>
      <c r="H158" s="49" t="s">
        <v>29</v>
      </c>
      <c r="I158" s="44" t="str">
        <f t="shared" si="152"/>
        <v>/</v>
      </c>
      <c r="J158" s="49" t="s">
        <v>29</v>
      </c>
      <c r="K158" s="44" t="str">
        <f t="shared" si="153"/>
        <v>/</v>
      </c>
      <c r="L158" s="49" t="s">
        <v>29</v>
      </c>
      <c r="M158" s="44" t="str">
        <f t="shared" si="154"/>
        <v>/</v>
      </c>
      <c r="N158" s="49" t="s">
        <v>29</v>
      </c>
      <c r="O158" s="44" t="str">
        <f t="shared" si="155"/>
        <v>/</v>
      </c>
      <c r="P158" s="49" t="s">
        <v>29</v>
      </c>
      <c r="Q158" s="44" t="str">
        <f t="shared" si="156"/>
        <v>/</v>
      </c>
      <c r="R158" s="49" t="s">
        <v>29</v>
      </c>
      <c r="S158" s="44" t="str">
        <f t="shared" si="157"/>
        <v>/</v>
      </c>
      <c r="T158" s="49" t="s">
        <v>29</v>
      </c>
      <c r="U158" s="44" t="str">
        <f t="shared" si="158"/>
        <v>/</v>
      </c>
      <c r="V158" s="49" t="s">
        <v>29</v>
      </c>
      <c r="W158" s="44" t="str">
        <f t="shared" si="159"/>
        <v>/</v>
      </c>
      <c r="X158" s="49" t="s">
        <v>29</v>
      </c>
      <c r="Y158" s="44" t="str">
        <f t="shared" si="149"/>
        <v>/</v>
      </c>
      <c r="Z158" s="49" t="s">
        <v>29</v>
      </c>
      <c r="AA158" s="44" t="str">
        <f t="shared" si="160"/>
        <v>/</v>
      </c>
      <c r="AB158" s="49" t="s">
        <v>29</v>
      </c>
      <c r="AC158" s="102">
        <v>12.69</v>
      </c>
      <c r="AD158" s="60"/>
    </row>
    <row r="159" customHeight="true" spans="1:30">
      <c r="A159" s="24">
        <f>SUBTOTAL(103,$B$6:B159)</f>
        <v>143</v>
      </c>
      <c r="B159" s="85" t="s">
        <v>221</v>
      </c>
      <c r="C159" s="85" t="s">
        <v>222</v>
      </c>
      <c r="D159" s="102" t="s">
        <v>54</v>
      </c>
      <c r="E159" s="44">
        <f t="shared" si="150"/>
        <v>8.87390185464549</v>
      </c>
      <c r="F159" s="49">
        <v>10</v>
      </c>
      <c r="G159" s="44" t="str">
        <f t="shared" si="151"/>
        <v>/</v>
      </c>
      <c r="H159" s="49" t="s">
        <v>29</v>
      </c>
      <c r="I159" s="44" t="str">
        <f t="shared" si="152"/>
        <v>/</v>
      </c>
      <c r="J159" s="49" t="s">
        <v>29</v>
      </c>
      <c r="K159" s="44" t="str">
        <f t="shared" si="153"/>
        <v>/</v>
      </c>
      <c r="L159" s="49" t="s">
        <v>29</v>
      </c>
      <c r="M159" s="44" t="str">
        <f t="shared" si="154"/>
        <v>/</v>
      </c>
      <c r="N159" s="49" t="s">
        <v>29</v>
      </c>
      <c r="O159" s="44" t="str">
        <f t="shared" si="155"/>
        <v>/</v>
      </c>
      <c r="P159" s="49" t="s">
        <v>29</v>
      </c>
      <c r="Q159" s="44" t="str">
        <f t="shared" si="156"/>
        <v>/</v>
      </c>
      <c r="R159" s="49" t="s">
        <v>29</v>
      </c>
      <c r="S159" s="44" t="str">
        <f t="shared" si="157"/>
        <v>/</v>
      </c>
      <c r="T159" s="49" t="s">
        <v>29</v>
      </c>
      <c r="U159" s="44" t="str">
        <f t="shared" si="158"/>
        <v>/</v>
      </c>
      <c r="V159" s="49" t="s">
        <v>29</v>
      </c>
      <c r="W159" s="44" t="str">
        <f t="shared" si="159"/>
        <v>/</v>
      </c>
      <c r="X159" s="49" t="s">
        <v>29</v>
      </c>
      <c r="Y159" s="44" t="str">
        <f t="shared" si="149"/>
        <v>/</v>
      </c>
      <c r="Z159" s="49" t="s">
        <v>29</v>
      </c>
      <c r="AA159" s="44" t="str">
        <f t="shared" si="160"/>
        <v>/</v>
      </c>
      <c r="AB159" s="49" t="s">
        <v>29</v>
      </c>
      <c r="AC159" s="102">
        <v>12.69</v>
      </c>
      <c r="AD159" s="60"/>
    </row>
    <row r="160" customHeight="true" spans="1:30">
      <c r="A160" s="24">
        <f>SUBTOTAL(103,$B$6:B160)</f>
        <v>144</v>
      </c>
      <c r="B160" s="85" t="s">
        <v>223</v>
      </c>
      <c r="C160" s="85" t="s">
        <v>222</v>
      </c>
      <c r="D160" s="86" t="s">
        <v>45</v>
      </c>
      <c r="E160" s="44">
        <f t="shared" si="150"/>
        <v>3882.3320614074</v>
      </c>
      <c r="F160" s="49">
        <v>4375</v>
      </c>
      <c r="G160" s="44">
        <f t="shared" si="151"/>
        <v>4392.58141804952</v>
      </c>
      <c r="H160" s="49">
        <v>4950</v>
      </c>
      <c r="I160" s="44">
        <f t="shared" si="152"/>
        <v>5306.593309078</v>
      </c>
      <c r="J160" s="49">
        <v>5980</v>
      </c>
      <c r="K160" s="44" t="str">
        <f t="shared" si="153"/>
        <v>/</v>
      </c>
      <c r="L160" s="49" t="s">
        <v>29</v>
      </c>
      <c r="M160" s="44">
        <f t="shared" si="154"/>
        <v>4170.73387168338</v>
      </c>
      <c r="N160" s="49">
        <v>4700</v>
      </c>
      <c r="O160" s="44">
        <f t="shared" si="155"/>
        <v>4215.10338095661</v>
      </c>
      <c r="P160" s="49">
        <v>4750</v>
      </c>
      <c r="Q160" s="44">
        <f t="shared" si="156"/>
        <v>3593.93025113142</v>
      </c>
      <c r="R160" s="49">
        <v>4050</v>
      </c>
      <c r="S160" s="44" t="str">
        <f t="shared" si="157"/>
        <v>/</v>
      </c>
      <c r="T160" s="49" t="s">
        <v>29</v>
      </c>
      <c r="U160" s="44">
        <f t="shared" si="158"/>
        <v>4514.65968586387</v>
      </c>
      <c r="V160" s="49">
        <v>5087.57</v>
      </c>
      <c r="W160" s="44" t="str">
        <f t="shared" si="159"/>
        <v>/</v>
      </c>
      <c r="X160" s="49" t="s">
        <v>29</v>
      </c>
      <c r="Y160" s="44" t="str">
        <f t="shared" si="149"/>
        <v>/</v>
      </c>
      <c r="Z160" s="49" t="s">
        <v>29</v>
      </c>
      <c r="AA160" s="44" t="str">
        <f t="shared" si="160"/>
        <v>/</v>
      </c>
      <c r="AB160" s="49" t="s">
        <v>29</v>
      </c>
      <c r="AC160" s="102">
        <v>12.69</v>
      </c>
      <c r="AD160" s="60"/>
    </row>
    <row r="161" customHeight="true" spans="1:30">
      <c r="A161" s="24">
        <f>SUBTOTAL(103,$B$6:B161)</f>
        <v>145</v>
      </c>
      <c r="B161" s="85" t="s">
        <v>224</v>
      </c>
      <c r="C161" s="85" t="s">
        <v>222</v>
      </c>
      <c r="D161" s="86" t="s">
        <v>45</v>
      </c>
      <c r="E161" s="44">
        <f t="shared" si="150"/>
        <v>3017.12663057947</v>
      </c>
      <c r="F161" s="49">
        <v>3400</v>
      </c>
      <c r="G161" s="44">
        <f t="shared" si="151"/>
        <v>4925.01552932825</v>
      </c>
      <c r="H161" s="49">
        <v>5550</v>
      </c>
      <c r="I161" s="44">
        <f t="shared" si="152"/>
        <v>5279.97160351407</v>
      </c>
      <c r="J161" s="49">
        <v>5950</v>
      </c>
      <c r="K161" s="44" t="str">
        <f t="shared" si="153"/>
        <v>/</v>
      </c>
      <c r="L161" s="49" t="s">
        <v>29</v>
      </c>
      <c r="M161" s="44">
        <f t="shared" si="154"/>
        <v>3993.52205164611</v>
      </c>
      <c r="N161" s="49">
        <v>4500.3</v>
      </c>
      <c r="O161" s="44">
        <f t="shared" si="155"/>
        <v>3460.82172331174</v>
      </c>
      <c r="P161" s="49">
        <v>3900</v>
      </c>
      <c r="Q161" s="44" t="str">
        <f t="shared" si="156"/>
        <v>/</v>
      </c>
      <c r="R161" s="49" t="s">
        <v>29</v>
      </c>
      <c r="S161" s="44" t="str">
        <f t="shared" si="157"/>
        <v>/</v>
      </c>
      <c r="T161" s="49" t="s">
        <v>29</v>
      </c>
      <c r="U161" s="44">
        <f t="shared" si="158"/>
        <v>3993.85038601473</v>
      </c>
      <c r="V161" s="49">
        <v>4500.67</v>
      </c>
      <c r="W161" s="44" t="str">
        <f t="shared" si="159"/>
        <v>/</v>
      </c>
      <c r="X161" s="49" t="s">
        <v>29</v>
      </c>
      <c r="Y161" s="44" t="str">
        <f t="shared" si="149"/>
        <v>/</v>
      </c>
      <c r="Z161" s="49" t="s">
        <v>29</v>
      </c>
      <c r="AA161" s="44" t="str">
        <f t="shared" si="160"/>
        <v>/</v>
      </c>
      <c r="AB161" s="49" t="s">
        <v>29</v>
      </c>
      <c r="AC161" s="102">
        <v>12.69</v>
      </c>
      <c r="AD161" s="60"/>
    </row>
    <row r="162" customHeight="true" spans="1:30">
      <c r="A162" s="24">
        <f>SUBTOTAL(103,$B$6:B162)</f>
        <v>146</v>
      </c>
      <c r="B162" s="86" t="s">
        <v>225</v>
      </c>
      <c r="C162" s="85" t="s">
        <v>222</v>
      </c>
      <c r="D162" s="86" t="s">
        <v>45</v>
      </c>
      <c r="E162" s="44">
        <f t="shared" si="150"/>
        <v>4692.51930073653</v>
      </c>
      <c r="F162" s="49">
        <v>5288</v>
      </c>
      <c r="G162" s="44">
        <f t="shared" si="151"/>
        <v>4303.84239950306</v>
      </c>
      <c r="H162" s="49">
        <v>4850</v>
      </c>
      <c r="I162" s="44">
        <f t="shared" si="152"/>
        <v>5058.12405714793</v>
      </c>
      <c r="J162" s="49">
        <v>5700</v>
      </c>
      <c r="K162" s="44" t="str">
        <f t="shared" si="153"/>
        <v>/</v>
      </c>
      <c r="L162" s="49" t="s">
        <v>29</v>
      </c>
      <c r="M162" s="44">
        <f t="shared" si="154"/>
        <v>5058.12405714793</v>
      </c>
      <c r="N162" s="49">
        <v>5700</v>
      </c>
      <c r="O162" s="44">
        <f t="shared" si="155"/>
        <v>5013.7545478747</v>
      </c>
      <c r="P162" s="49">
        <v>5650</v>
      </c>
      <c r="Q162" s="44" t="str">
        <f t="shared" si="156"/>
        <v>/</v>
      </c>
      <c r="R162" s="49" t="s">
        <v>29</v>
      </c>
      <c r="S162" s="44" t="str">
        <f t="shared" si="157"/>
        <v>/</v>
      </c>
      <c r="T162" s="49" t="s">
        <v>29</v>
      </c>
      <c r="U162" s="44" t="str">
        <f t="shared" si="158"/>
        <v>/</v>
      </c>
      <c r="V162" s="49" t="s">
        <v>29</v>
      </c>
      <c r="W162" s="44" t="str">
        <f t="shared" si="159"/>
        <v>/</v>
      </c>
      <c r="X162" s="49" t="s">
        <v>29</v>
      </c>
      <c r="Y162" s="44" t="str">
        <f t="shared" si="149"/>
        <v>/</v>
      </c>
      <c r="Z162" s="49" t="s">
        <v>29</v>
      </c>
      <c r="AA162" s="44" t="str">
        <f t="shared" si="160"/>
        <v>/</v>
      </c>
      <c r="AB162" s="49" t="s">
        <v>29</v>
      </c>
      <c r="AC162" s="102">
        <v>12.69</v>
      </c>
      <c r="AD162" s="60"/>
    </row>
    <row r="163" customHeight="true" spans="1:30">
      <c r="A163" s="24">
        <f>SUBTOTAL(103,$B$6:B163)</f>
        <v>147</v>
      </c>
      <c r="B163" s="85" t="s">
        <v>226</v>
      </c>
      <c r="C163" s="86" t="s">
        <v>227</v>
      </c>
      <c r="D163" s="85" t="s">
        <v>101</v>
      </c>
      <c r="E163" s="44">
        <f t="shared" si="150"/>
        <v>16.8604135238264</v>
      </c>
      <c r="F163" s="49">
        <v>19</v>
      </c>
      <c r="G163" s="44" t="str">
        <f t="shared" si="151"/>
        <v>/</v>
      </c>
      <c r="H163" s="49" t="s">
        <v>29</v>
      </c>
      <c r="I163" s="44" t="str">
        <f t="shared" si="152"/>
        <v>/</v>
      </c>
      <c r="J163" s="49" t="s">
        <v>29</v>
      </c>
      <c r="K163" s="44" t="str">
        <f t="shared" si="153"/>
        <v>/</v>
      </c>
      <c r="L163" s="49" t="s">
        <v>29</v>
      </c>
      <c r="M163" s="44" t="str">
        <f t="shared" si="154"/>
        <v>/</v>
      </c>
      <c r="N163" s="49" t="s">
        <v>29</v>
      </c>
      <c r="O163" s="44" t="str">
        <f t="shared" si="155"/>
        <v>/</v>
      </c>
      <c r="P163" s="49" t="s">
        <v>29</v>
      </c>
      <c r="Q163" s="44" t="str">
        <f t="shared" si="156"/>
        <v>/</v>
      </c>
      <c r="R163" s="49" t="s">
        <v>29</v>
      </c>
      <c r="S163" s="44" t="str">
        <f t="shared" si="157"/>
        <v>/</v>
      </c>
      <c r="T163" s="49" t="s">
        <v>29</v>
      </c>
      <c r="U163" s="44" t="str">
        <f t="shared" ref="U163:U191" si="161">IF(V163="/","/",V163/(1+$AC163/100))</f>
        <v>/</v>
      </c>
      <c r="V163" s="49" t="s">
        <v>29</v>
      </c>
      <c r="W163" s="44" t="str">
        <f t="shared" si="159"/>
        <v>/</v>
      </c>
      <c r="X163" s="49" t="s">
        <v>29</v>
      </c>
      <c r="Y163" s="44" t="str">
        <f t="shared" si="149"/>
        <v>/</v>
      </c>
      <c r="Z163" s="49" t="s">
        <v>29</v>
      </c>
      <c r="AA163" s="44" t="str">
        <f t="shared" si="160"/>
        <v>/</v>
      </c>
      <c r="AB163" s="49" t="s">
        <v>29</v>
      </c>
      <c r="AC163" s="102">
        <v>12.69</v>
      </c>
      <c r="AD163" s="60"/>
    </row>
    <row r="164" customHeight="true" spans="1:30">
      <c r="A164" s="24">
        <f>SUBTOTAL(103,$B$6:B164)</f>
        <v>148</v>
      </c>
      <c r="B164" s="85" t="s">
        <v>228</v>
      </c>
      <c r="C164" s="86" t="s">
        <v>229</v>
      </c>
      <c r="D164" s="85" t="s">
        <v>101</v>
      </c>
      <c r="E164" s="44">
        <f t="shared" si="150"/>
        <v>26.6217055639365</v>
      </c>
      <c r="F164" s="49">
        <v>30</v>
      </c>
      <c r="G164" s="44" t="str">
        <f t="shared" si="151"/>
        <v>/</v>
      </c>
      <c r="H164" s="49" t="s">
        <v>29</v>
      </c>
      <c r="I164" s="44" t="str">
        <f t="shared" si="152"/>
        <v>/</v>
      </c>
      <c r="J164" s="49" t="s">
        <v>29</v>
      </c>
      <c r="K164" s="44" t="str">
        <f t="shared" si="153"/>
        <v>/</v>
      </c>
      <c r="L164" s="49" t="s">
        <v>29</v>
      </c>
      <c r="M164" s="44" t="str">
        <f t="shared" si="154"/>
        <v>/</v>
      </c>
      <c r="N164" s="49" t="s">
        <v>29</v>
      </c>
      <c r="O164" s="44" t="str">
        <f t="shared" si="155"/>
        <v>/</v>
      </c>
      <c r="P164" s="49" t="s">
        <v>29</v>
      </c>
      <c r="Q164" s="44" t="str">
        <f t="shared" si="156"/>
        <v>/</v>
      </c>
      <c r="R164" s="49" t="s">
        <v>29</v>
      </c>
      <c r="S164" s="44" t="str">
        <f t="shared" si="157"/>
        <v>/</v>
      </c>
      <c r="T164" s="49" t="s">
        <v>29</v>
      </c>
      <c r="U164" s="44" t="str">
        <f t="shared" si="161"/>
        <v>/</v>
      </c>
      <c r="V164" s="49" t="s">
        <v>29</v>
      </c>
      <c r="W164" s="44" t="str">
        <f t="shared" si="159"/>
        <v>/</v>
      </c>
      <c r="X164" s="49" t="s">
        <v>29</v>
      </c>
      <c r="Y164" s="44" t="str">
        <f t="shared" si="149"/>
        <v>/</v>
      </c>
      <c r="Z164" s="49" t="s">
        <v>29</v>
      </c>
      <c r="AA164" s="44" t="str">
        <f t="shared" si="160"/>
        <v>/</v>
      </c>
      <c r="AB164" s="49" t="s">
        <v>29</v>
      </c>
      <c r="AC164" s="102">
        <v>12.69</v>
      </c>
      <c r="AD164" s="60"/>
    </row>
    <row r="165" customHeight="true" spans="1:30">
      <c r="A165" s="24">
        <f>SUBTOTAL(103,$B$6:B165)</f>
        <v>149</v>
      </c>
      <c r="B165" s="85" t="s">
        <v>228</v>
      </c>
      <c r="C165" s="86" t="s">
        <v>230</v>
      </c>
      <c r="D165" s="85" t="s">
        <v>101</v>
      </c>
      <c r="E165" s="44">
        <f t="shared" si="150"/>
        <v>30.1712663057947</v>
      </c>
      <c r="F165" s="49">
        <v>34</v>
      </c>
      <c r="G165" s="44" t="str">
        <f t="shared" si="151"/>
        <v>/</v>
      </c>
      <c r="H165" s="49" t="s">
        <v>29</v>
      </c>
      <c r="I165" s="44" t="str">
        <f t="shared" si="152"/>
        <v>/</v>
      </c>
      <c r="J165" s="49" t="s">
        <v>29</v>
      </c>
      <c r="K165" s="44" t="str">
        <f t="shared" si="153"/>
        <v>/</v>
      </c>
      <c r="L165" s="49" t="s">
        <v>29</v>
      </c>
      <c r="M165" s="44" t="str">
        <f t="shared" si="154"/>
        <v>/</v>
      </c>
      <c r="N165" s="49" t="s">
        <v>29</v>
      </c>
      <c r="O165" s="44" t="str">
        <f t="shared" si="155"/>
        <v>/</v>
      </c>
      <c r="P165" s="49" t="s">
        <v>29</v>
      </c>
      <c r="Q165" s="44" t="str">
        <f t="shared" si="156"/>
        <v>/</v>
      </c>
      <c r="R165" s="49" t="s">
        <v>29</v>
      </c>
      <c r="S165" s="44" t="str">
        <f t="shared" si="157"/>
        <v>/</v>
      </c>
      <c r="T165" s="49" t="s">
        <v>29</v>
      </c>
      <c r="U165" s="44" t="str">
        <f t="shared" si="161"/>
        <v>/</v>
      </c>
      <c r="V165" s="49" t="s">
        <v>29</v>
      </c>
      <c r="W165" s="44" t="str">
        <f t="shared" si="159"/>
        <v>/</v>
      </c>
      <c r="X165" s="49" t="s">
        <v>29</v>
      </c>
      <c r="Y165" s="44" t="str">
        <f t="shared" si="149"/>
        <v>/</v>
      </c>
      <c r="Z165" s="49" t="s">
        <v>29</v>
      </c>
      <c r="AA165" s="44" t="str">
        <f t="shared" si="160"/>
        <v>/</v>
      </c>
      <c r="AB165" s="49" t="s">
        <v>29</v>
      </c>
      <c r="AC165" s="102">
        <v>12.69</v>
      </c>
      <c r="AD165" s="60"/>
    </row>
    <row r="166" customHeight="true" spans="1:30">
      <c r="A166" s="24">
        <f>SUBTOTAL(103,$B$6:B166)</f>
        <v>150</v>
      </c>
      <c r="B166" s="85" t="s">
        <v>228</v>
      </c>
      <c r="C166" s="86" t="s">
        <v>231</v>
      </c>
      <c r="D166" s="85" t="s">
        <v>101</v>
      </c>
      <c r="E166" s="44">
        <f t="shared" si="150"/>
        <v>20.4099742656846</v>
      </c>
      <c r="F166" s="49">
        <v>23</v>
      </c>
      <c r="G166" s="44" t="str">
        <f t="shared" si="151"/>
        <v>/</v>
      </c>
      <c r="H166" s="49" t="s">
        <v>29</v>
      </c>
      <c r="I166" s="44" t="str">
        <f t="shared" si="152"/>
        <v>/</v>
      </c>
      <c r="J166" s="49" t="s">
        <v>29</v>
      </c>
      <c r="K166" s="44" t="str">
        <f t="shared" si="153"/>
        <v>/</v>
      </c>
      <c r="L166" s="49" t="s">
        <v>29</v>
      </c>
      <c r="M166" s="44" t="str">
        <f t="shared" si="154"/>
        <v>/</v>
      </c>
      <c r="N166" s="49" t="s">
        <v>29</v>
      </c>
      <c r="O166" s="44" t="str">
        <f t="shared" si="155"/>
        <v>/</v>
      </c>
      <c r="P166" s="49" t="s">
        <v>29</v>
      </c>
      <c r="Q166" s="44" t="str">
        <f t="shared" si="156"/>
        <v>/</v>
      </c>
      <c r="R166" s="49" t="s">
        <v>29</v>
      </c>
      <c r="S166" s="44" t="str">
        <f t="shared" si="157"/>
        <v>/</v>
      </c>
      <c r="T166" s="49" t="s">
        <v>29</v>
      </c>
      <c r="U166" s="44" t="str">
        <f t="shared" si="161"/>
        <v>/</v>
      </c>
      <c r="V166" s="49" t="s">
        <v>29</v>
      </c>
      <c r="W166" s="44" t="str">
        <f t="shared" si="159"/>
        <v>/</v>
      </c>
      <c r="X166" s="49" t="s">
        <v>29</v>
      </c>
      <c r="Y166" s="44" t="str">
        <f t="shared" si="149"/>
        <v>/</v>
      </c>
      <c r="Z166" s="49" t="s">
        <v>29</v>
      </c>
      <c r="AA166" s="44" t="str">
        <f t="shared" si="160"/>
        <v>/</v>
      </c>
      <c r="AB166" s="49" t="s">
        <v>29</v>
      </c>
      <c r="AC166" s="102">
        <v>12.69</v>
      </c>
      <c r="AD166" s="60"/>
    </row>
    <row r="167" customHeight="true" spans="1:30">
      <c r="A167" s="24">
        <f>SUBTOTAL(103,$B$6:B167)</f>
        <v>151</v>
      </c>
      <c r="B167" s="85" t="s">
        <v>228</v>
      </c>
      <c r="C167" s="86" t="s">
        <v>232</v>
      </c>
      <c r="D167" s="85" t="s">
        <v>101</v>
      </c>
      <c r="E167" s="44">
        <f t="shared" si="150"/>
        <v>14.6419380601651</v>
      </c>
      <c r="F167" s="49">
        <v>16.5</v>
      </c>
      <c r="G167" s="44" t="str">
        <f t="shared" si="151"/>
        <v>/</v>
      </c>
      <c r="H167" s="49" t="s">
        <v>29</v>
      </c>
      <c r="I167" s="44" t="str">
        <f t="shared" si="152"/>
        <v>/</v>
      </c>
      <c r="J167" s="49" t="s">
        <v>29</v>
      </c>
      <c r="K167" s="44" t="str">
        <f t="shared" si="153"/>
        <v>/</v>
      </c>
      <c r="L167" s="49" t="s">
        <v>29</v>
      </c>
      <c r="M167" s="44" t="str">
        <f t="shared" si="154"/>
        <v>/</v>
      </c>
      <c r="N167" s="49" t="s">
        <v>29</v>
      </c>
      <c r="O167" s="44" t="str">
        <f t="shared" si="155"/>
        <v>/</v>
      </c>
      <c r="P167" s="49" t="s">
        <v>29</v>
      </c>
      <c r="Q167" s="44" t="str">
        <f t="shared" si="156"/>
        <v>/</v>
      </c>
      <c r="R167" s="49" t="s">
        <v>29</v>
      </c>
      <c r="S167" s="44" t="str">
        <f t="shared" si="157"/>
        <v>/</v>
      </c>
      <c r="T167" s="49" t="s">
        <v>29</v>
      </c>
      <c r="U167" s="44" t="str">
        <f t="shared" si="161"/>
        <v>/</v>
      </c>
      <c r="V167" s="49" t="s">
        <v>29</v>
      </c>
      <c r="W167" s="44" t="str">
        <f t="shared" si="159"/>
        <v>/</v>
      </c>
      <c r="X167" s="49" t="s">
        <v>29</v>
      </c>
      <c r="Y167" s="44" t="str">
        <f t="shared" si="149"/>
        <v>/</v>
      </c>
      <c r="Z167" s="49" t="s">
        <v>29</v>
      </c>
      <c r="AA167" s="44" t="str">
        <f t="shared" si="160"/>
        <v>/</v>
      </c>
      <c r="AB167" s="49" t="s">
        <v>29</v>
      </c>
      <c r="AC167" s="102">
        <v>12.69</v>
      </c>
      <c r="AD167" s="60"/>
    </row>
    <row r="168" customHeight="true" spans="1:30">
      <c r="A168" s="24">
        <f>SUBTOTAL(103,$B$6:B168)</f>
        <v>152</v>
      </c>
      <c r="B168" s="85" t="s">
        <v>228</v>
      </c>
      <c r="C168" s="86" t="s">
        <v>233</v>
      </c>
      <c r="D168" s="85" t="s">
        <v>101</v>
      </c>
      <c r="E168" s="44">
        <f t="shared" si="150"/>
        <v>14.6419380601651</v>
      </c>
      <c r="F168" s="49">
        <v>16.5</v>
      </c>
      <c r="G168" s="44" t="str">
        <f t="shared" si="151"/>
        <v>/</v>
      </c>
      <c r="H168" s="49" t="s">
        <v>29</v>
      </c>
      <c r="I168" s="44" t="str">
        <f t="shared" si="152"/>
        <v>/</v>
      </c>
      <c r="J168" s="49" t="s">
        <v>29</v>
      </c>
      <c r="K168" s="44" t="str">
        <f t="shared" si="153"/>
        <v>/</v>
      </c>
      <c r="L168" s="49" t="s">
        <v>29</v>
      </c>
      <c r="M168" s="44" t="str">
        <f t="shared" si="154"/>
        <v>/</v>
      </c>
      <c r="N168" s="49" t="s">
        <v>29</v>
      </c>
      <c r="O168" s="44" t="str">
        <f t="shared" si="155"/>
        <v>/</v>
      </c>
      <c r="P168" s="49" t="s">
        <v>29</v>
      </c>
      <c r="Q168" s="44" t="str">
        <f t="shared" si="156"/>
        <v>/</v>
      </c>
      <c r="R168" s="49" t="s">
        <v>29</v>
      </c>
      <c r="S168" s="44" t="str">
        <f t="shared" si="157"/>
        <v>/</v>
      </c>
      <c r="T168" s="49" t="s">
        <v>29</v>
      </c>
      <c r="U168" s="44" t="str">
        <f t="shared" si="161"/>
        <v>/</v>
      </c>
      <c r="V168" s="49" t="s">
        <v>29</v>
      </c>
      <c r="W168" s="44" t="str">
        <f t="shared" si="159"/>
        <v>/</v>
      </c>
      <c r="X168" s="49" t="s">
        <v>29</v>
      </c>
      <c r="Y168" s="44" t="str">
        <f t="shared" si="149"/>
        <v>/</v>
      </c>
      <c r="Z168" s="49" t="s">
        <v>29</v>
      </c>
      <c r="AA168" s="44" t="str">
        <f t="shared" si="160"/>
        <v>/</v>
      </c>
      <c r="AB168" s="49" t="s">
        <v>29</v>
      </c>
      <c r="AC168" s="102">
        <v>12.69</v>
      </c>
      <c r="AD168" s="60"/>
    </row>
    <row r="169" customHeight="true" spans="1:30">
      <c r="A169" s="24">
        <f>SUBTOTAL(103,$B$6:B169)</f>
        <v>153</v>
      </c>
      <c r="B169" s="85" t="s">
        <v>228</v>
      </c>
      <c r="C169" s="86" t="s">
        <v>234</v>
      </c>
      <c r="D169" s="85" t="s">
        <v>101</v>
      </c>
      <c r="E169" s="44">
        <f t="shared" si="150"/>
        <v>10.6486822255746</v>
      </c>
      <c r="F169" s="49">
        <v>12</v>
      </c>
      <c r="G169" s="44" t="str">
        <f t="shared" si="151"/>
        <v>/</v>
      </c>
      <c r="H169" s="49" t="s">
        <v>29</v>
      </c>
      <c r="I169" s="44" t="str">
        <f t="shared" si="152"/>
        <v>/</v>
      </c>
      <c r="J169" s="49" t="s">
        <v>29</v>
      </c>
      <c r="K169" s="44" t="str">
        <f t="shared" si="153"/>
        <v>/</v>
      </c>
      <c r="L169" s="49" t="s">
        <v>29</v>
      </c>
      <c r="M169" s="44" t="str">
        <f t="shared" si="154"/>
        <v>/</v>
      </c>
      <c r="N169" s="49" t="s">
        <v>29</v>
      </c>
      <c r="O169" s="44" t="str">
        <f t="shared" si="155"/>
        <v>/</v>
      </c>
      <c r="P169" s="49" t="s">
        <v>29</v>
      </c>
      <c r="Q169" s="44" t="str">
        <f t="shared" si="156"/>
        <v>/</v>
      </c>
      <c r="R169" s="49" t="s">
        <v>29</v>
      </c>
      <c r="S169" s="44" t="str">
        <f t="shared" si="157"/>
        <v>/</v>
      </c>
      <c r="T169" s="49" t="s">
        <v>29</v>
      </c>
      <c r="U169" s="44" t="str">
        <f t="shared" si="161"/>
        <v>/</v>
      </c>
      <c r="V169" s="49" t="s">
        <v>29</v>
      </c>
      <c r="W169" s="44" t="str">
        <f t="shared" si="159"/>
        <v>/</v>
      </c>
      <c r="X169" s="49" t="s">
        <v>29</v>
      </c>
      <c r="Y169" s="44" t="str">
        <f t="shared" si="149"/>
        <v>/</v>
      </c>
      <c r="Z169" s="49" t="s">
        <v>29</v>
      </c>
      <c r="AA169" s="44" t="str">
        <f t="shared" si="160"/>
        <v>/</v>
      </c>
      <c r="AB169" s="49" t="s">
        <v>29</v>
      </c>
      <c r="AC169" s="102">
        <v>12.69</v>
      </c>
      <c r="AD169" s="60"/>
    </row>
    <row r="170" customHeight="true" spans="1:30">
      <c r="A170" s="24">
        <f>SUBTOTAL(103,$B$6:B170)</f>
        <v>154</v>
      </c>
      <c r="B170" s="85" t="s">
        <v>228</v>
      </c>
      <c r="C170" s="86" t="s">
        <v>235</v>
      </c>
      <c r="D170" s="85" t="s">
        <v>101</v>
      </c>
      <c r="E170" s="44">
        <f t="shared" si="150"/>
        <v>10.6486822255746</v>
      </c>
      <c r="F170" s="49">
        <v>12</v>
      </c>
      <c r="G170" s="44" t="str">
        <f t="shared" si="151"/>
        <v>/</v>
      </c>
      <c r="H170" s="49" t="s">
        <v>29</v>
      </c>
      <c r="I170" s="44" t="str">
        <f t="shared" si="152"/>
        <v>/</v>
      </c>
      <c r="J170" s="49" t="s">
        <v>29</v>
      </c>
      <c r="K170" s="44" t="str">
        <f t="shared" si="153"/>
        <v>/</v>
      </c>
      <c r="L170" s="49" t="s">
        <v>29</v>
      </c>
      <c r="M170" s="44" t="str">
        <f t="shared" si="154"/>
        <v>/</v>
      </c>
      <c r="N170" s="49" t="s">
        <v>29</v>
      </c>
      <c r="O170" s="44" t="str">
        <f t="shared" si="155"/>
        <v>/</v>
      </c>
      <c r="P170" s="49" t="s">
        <v>29</v>
      </c>
      <c r="Q170" s="44" t="str">
        <f t="shared" si="156"/>
        <v>/</v>
      </c>
      <c r="R170" s="49" t="s">
        <v>29</v>
      </c>
      <c r="S170" s="44" t="str">
        <f t="shared" si="157"/>
        <v>/</v>
      </c>
      <c r="T170" s="49" t="s">
        <v>29</v>
      </c>
      <c r="U170" s="44" t="str">
        <f t="shared" si="161"/>
        <v>/</v>
      </c>
      <c r="V170" s="49" t="s">
        <v>29</v>
      </c>
      <c r="W170" s="44" t="str">
        <f t="shared" si="159"/>
        <v>/</v>
      </c>
      <c r="X170" s="49" t="s">
        <v>29</v>
      </c>
      <c r="Y170" s="44" t="str">
        <f t="shared" si="149"/>
        <v>/</v>
      </c>
      <c r="Z170" s="49" t="s">
        <v>29</v>
      </c>
      <c r="AA170" s="44" t="str">
        <f t="shared" si="160"/>
        <v>/</v>
      </c>
      <c r="AB170" s="49" t="s">
        <v>29</v>
      </c>
      <c r="AC170" s="102">
        <v>12.69</v>
      </c>
      <c r="AD170" s="60"/>
    </row>
    <row r="171" customHeight="true" spans="1:30">
      <c r="A171" s="24">
        <f>SUBTOTAL(103,$B$6:B171)</f>
        <v>155</v>
      </c>
      <c r="B171" s="85" t="s">
        <v>236</v>
      </c>
      <c r="C171" s="86" t="s">
        <v>237</v>
      </c>
      <c r="D171" s="85" t="s">
        <v>101</v>
      </c>
      <c r="E171" s="44">
        <f t="shared" si="150"/>
        <v>74.5407755790221</v>
      </c>
      <c r="F171" s="49">
        <v>84</v>
      </c>
      <c r="G171" s="44" t="str">
        <f t="shared" si="151"/>
        <v>/</v>
      </c>
      <c r="H171" s="49" t="s">
        <v>29</v>
      </c>
      <c r="I171" s="44" t="str">
        <f t="shared" si="152"/>
        <v>/</v>
      </c>
      <c r="J171" s="49" t="s">
        <v>29</v>
      </c>
      <c r="K171" s="44" t="str">
        <f t="shared" si="153"/>
        <v>/</v>
      </c>
      <c r="L171" s="49" t="s">
        <v>29</v>
      </c>
      <c r="M171" s="44" t="str">
        <f t="shared" si="154"/>
        <v>/</v>
      </c>
      <c r="N171" s="49" t="s">
        <v>29</v>
      </c>
      <c r="O171" s="44" t="str">
        <f t="shared" si="155"/>
        <v>/</v>
      </c>
      <c r="P171" s="49" t="s">
        <v>29</v>
      </c>
      <c r="Q171" s="44" t="str">
        <f t="shared" si="156"/>
        <v>/</v>
      </c>
      <c r="R171" s="49" t="s">
        <v>29</v>
      </c>
      <c r="S171" s="44" t="str">
        <f t="shared" si="157"/>
        <v>/</v>
      </c>
      <c r="T171" s="49" t="s">
        <v>29</v>
      </c>
      <c r="U171" s="44" t="str">
        <f t="shared" si="161"/>
        <v>/</v>
      </c>
      <c r="V171" s="49" t="s">
        <v>29</v>
      </c>
      <c r="W171" s="44" t="str">
        <f t="shared" si="159"/>
        <v>/</v>
      </c>
      <c r="X171" s="49" t="s">
        <v>29</v>
      </c>
      <c r="Y171" s="44" t="str">
        <f t="shared" si="149"/>
        <v>/</v>
      </c>
      <c r="Z171" s="49" t="s">
        <v>29</v>
      </c>
      <c r="AA171" s="44" t="str">
        <f t="shared" si="160"/>
        <v>/</v>
      </c>
      <c r="AB171" s="49" t="s">
        <v>29</v>
      </c>
      <c r="AC171" s="102">
        <v>12.69</v>
      </c>
      <c r="AD171" s="60"/>
    </row>
    <row r="172" customHeight="true" spans="1:30">
      <c r="A172" s="24">
        <f>SUBTOTAL(103,$B$6:B172)</f>
        <v>156</v>
      </c>
      <c r="B172" s="85" t="s">
        <v>236</v>
      </c>
      <c r="C172" s="86" t="s">
        <v>238</v>
      </c>
      <c r="D172" s="85" t="s">
        <v>101</v>
      </c>
      <c r="E172" s="44">
        <f t="shared" si="150"/>
        <v>20.4099742656846</v>
      </c>
      <c r="F172" s="49">
        <v>23</v>
      </c>
      <c r="G172" s="44" t="str">
        <f t="shared" si="151"/>
        <v>/</v>
      </c>
      <c r="H172" s="49" t="s">
        <v>29</v>
      </c>
      <c r="I172" s="44" t="str">
        <f t="shared" si="152"/>
        <v>/</v>
      </c>
      <c r="J172" s="49" t="s">
        <v>29</v>
      </c>
      <c r="K172" s="44" t="str">
        <f t="shared" si="153"/>
        <v>/</v>
      </c>
      <c r="L172" s="49" t="s">
        <v>29</v>
      </c>
      <c r="M172" s="44" t="str">
        <f t="shared" si="154"/>
        <v>/</v>
      </c>
      <c r="N172" s="49" t="s">
        <v>29</v>
      </c>
      <c r="O172" s="44" t="str">
        <f t="shared" si="155"/>
        <v>/</v>
      </c>
      <c r="P172" s="49" t="s">
        <v>29</v>
      </c>
      <c r="Q172" s="44" t="str">
        <f t="shared" si="156"/>
        <v>/</v>
      </c>
      <c r="R172" s="49" t="s">
        <v>29</v>
      </c>
      <c r="S172" s="44" t="str">
        <f t="shared" si="157"/>
        <v>/</v>
      </c>
      <c r="T172" s="49" t="s">
        <v>29</v>
      </c>
      <c r="U172" s="44" t="str">
        <f t="shared" si="161"/>
        <v>/</v>
      </c>
      <c r="V172" s="49" t="s">
        <v>29</v>
      </c>
      <c r="W172" s="44" t="str">
        <f t="shared" si="159"/>
        <v>/</v>
      </c>
      <c r="X172" s="49" t="s">
        <v>29</v>
      </c>
      <c r="Y172" s="44" t="str">
        <f t="shared" si="149"/>
        <v>/</v>
      </c>
      <c r="Z172" s="49" t="s">
        <v>29</v>
      </c>
      <c r="AA172" s="44" t="str">
        <f t="shared" si="160"/>
        <v>/</v>
      </c>
      <c r="AB172" s="49" t="s">
        <v>29</v>
      </c>
      <c r="AC172" s="102">
        <v>12.69</v>
      </c>
      <c r="AD172" s="60"/>
    </row>
    <row r="173" customHeight="true" spans="1:30">
      <c r="A173" s="24">
        <f>SUBTOTAL(103,$B$6:B173)</f>
        <v>157</v>
      </c>
      <c r="B173" s="85" t="s">
        <v>236</v>
      </c>
      <c r="C173" s="86" t="s">
        <v>239</v>
      </c>
      <c r="D173" s="85" t="s">
        <v>101</v>
      </c>
      <c r="E173" s="44">
        <f t="shared" si="150"/>
        <v>13.3108527819682</v>
      </c>
      <c r="F173" s="49">
        <v>15</v>
      </c>
      <c r="G173" s="44" t="str">
        <f t="shared" si="151"/>
        <v>/</v>
      </c>
      <c r="H173" s="49" t="s">
        <v>29</v>
      </c>
      <c r="I173" s="44" t="str">
        <f t="shared" si="152"/>
        <v>/</v>
      </c>
      <c r="J173" s="49" t="s">
        <v>29</v>
      </c>
      <c r="K173" s="44" t="str">
        <f t="shared" si="153"/>
        <v>/</v>
      </c>
      <c r="L173" s="49" t="s">
        <v>29</v>
      </c>
      <c r="M173" s="44" t="str">
        <f t="shared" si="154"/>
        <v>/</v>
      </c>
      <c r="N173" s="49" t="s">
        <v>29</v>
      </c>
      <c r="O173" s="44" t="str">
        <f t="shared" si="155"/>
        <v>/</v>
      </c>
      <c r="P173" s="49" t="s">
        <v>29</v>
      </c>
      <c r="Q173" s="44" t="str">
        <f t="shared" si="156"/>
        <v>/</v>
      </c>
      <c r="R173" s="49" t="s">
        <v>29</v>
      </c>
      <c r="S173" s="44" t="str">
        <f t="shared" si="157"/>
        <v>/</v>
      </c>
      <c r="T173" s="49" t="s">
        <v>29</v>
      </c>
      <c r="U173" s="44" t="str">
        <f t="shared" si="161"/>
        <v>/</v>
      </c>
      <c r="V173" s="49" t="s">
        <v>29</v>
      </c>
      <c r="W173" s="44" t="str">
        <f t="shared" si="159"/>
        <v>/</v>
      </c>
      <c r="X173" s="49" t="s">
        <v>29</v>
      </c>
      <c r="Y173" s="44" t="str">
        <f t="shared" si="149"/>
        <v>/</v>
      </c>
      <c r="Z173" s="49" t="s">
        <v>29</v>
      </c>
      <c r="AA173" s="44" t="str">
        <f t="shared" si="160"/>
        <v>/</v>
      </c>
      <c r="AB173" s="49" t="s">
        <v>29</v>
      </c>
      <c r="AC173" s="102">
        <v>12.69</v>
      </c>
      <c r="AD173" s="60"/>
    </row>
    <row r="174" customHeight="true" spans="1:30">
      <c r="A174" s="24">
        <f>SUBTOTAL(103,$B$6:B174)</f>
        <v>158</v>
      </c>
      <c r="B174" s="85" t="s">
        <v>236</v>
      </c>
      <c r="C174" s="86" t="s">
        <v>240</v>
      </c>
      <c r="D174" s="85" t="s">
        <v>101</v>
      </c>
      <c r="E174" s="44">
        <f t="shared" si="150"/>
        <v>10.6486822255746</v>
      </c>
      <c r="F174" s="49">
        <v>12</v>
      </c>
      <c r="G174" s="44" t="str">
        <f t="shared" si="151"/>
        <v>/</v>
      </c>
      <c r="H174" s="49" t="s">
        <v>29</v>
      </c>
      <c r="I174" s="44" t="str">
        <f t="shared" si="152"/>
        <v>/</v>
      </c>
      <c r="J174" s="49" t="s">
        <v>29</v>
      </c>
      <c r="K174" s="44" t="str">
        <f t="shared" si="153"/>
        <v>/</v>
      </c>
      <c r="L174" s="49" t="s">
        <v>29</v>
      </c>
      <c r="M174" s="44" t="str">
        <f t="shared" si="154"/>
        <v>/</v>
      </c>
      <c r="N174" s="49" t="s">
        <v>29</v>
      </c>
      <c r="O174" s="44" t="str">
        <f t="shared" si="155"/>
        <v>/</v>
      </c>
      <c r="P174" s="49" t="s">
        <v>29</v>
      </c>
      <c r="Q174" s="44" t="str">
        <f t="shared" si="156"/>
        <v>/</v>
      </c>
      <c r="R174" s="49" t="s">
        <v>29</v>
      </c>
      <c r="S174" s="44" t="str">
        <f t="shared" si="157"/>
        <v>/</v>
      </c>
      <c r="T174" s="49" t="s">
        <v>29</v>
      </c>
      <c r="U174" s="44" t="str">
        <f t="shared" si="161"/>
        <v>/</v>
      </c>
      <c r="V174" s="49" t="s">
        <v>29</v>
      </c>
      <c r="W174" s="44" t="str">
        <f t="shared" si="159"/>
        <v>/</v>
      </c>
      <c r="X174" s="49" t="s">
        <v>29</v>
      </c>
      <c r="Y174" s="44" t="str">
        <f t="shared" si="149"/>
        <v>/</v>
      </c>
      <c r="Z174" s="49" t="s">
        <v>29</v>
      </c>
      <c r="AA174" s="44" t="str">
        <f t="shared" si="160"/>
        <v>/</v>
      </c>
      <c r="AB174" s="49" t="s">
        <v>29</v>
      </c>
      <c r="AC174" s="102">
        <v>12.69</v>
      </c>
      <c r="AD174" s="60"/>
    </row>
    <row r="175" customHeight="true" spans="1:30">
      <c r="A175" s="24">
        <f>SUBTOTAL(103,$B$6:B175)</f>
        <v>159</v>
      </c>
      <c r="B175" s="85" t="s">
        <v>236</v>
      </c>
      <c r="C175" s="86" t="s">
        <v>241</v>
      </c>
      <c r="D175" s="85" t="s">
        <v>101</v>
      </c>
      <c r="E175" s="44">
        <f t="shared" si="150"/>
        <v>11.5360724110391</v>
      </c>
      <c r="F175" s="49">
        <v>13</v>
      </c>
      <c r="G175" s="44" t="str">
        <f t="shared" si="151"/>
        <v>/</v>
      </c>
      <c r="H175" s="49" t="s">
        <v>29</v>
      </c>
      <c r="I175" s="44" t="str">
        <f t="shared" si="152"/>
        <v>/</v>
      </c>
      <c r="J175" s="49" t="s">
        <v>29</v>
      </c>
      <c r="K175" s="44" t="str">
        <f t="shared" si="153"/>
        <v>/</v>
      </c>
      <c r="L175" s="49" t="s">
        <v>29</v>
      </c>
      <c r="M175" s="44" t="str">
        <f t="shared" si="154"/>
        <v>/</v>
      </c>
      <c r="N175" s="49" t="s">
        <v>29</v>
      </c>
      <c r="O175" s="44" t="str">
        <f t="shared" si="155"/>
        <v>/</v>
      </c>
      <c r="P175" s="49" t="s">
        <v>29</v>
      </c>
      <c r="Q175" s="44" t="str">
        <f t="shared" si="156"/>
        <v>/</v>
      </c>
      <c r="R175" s="49" t="s">
        <v>29</v>
      </c>
      <c r="S175" s="44" t="str">
        <f t="shared" si="157"/>
        <v>/</v>
      </c>
      <c r="T175" s="49" t="s">
        <v>29</v>
      </c>
      <c r="U175" s="44" t="str">
        <f t="shared" si="161"/>
        <v>/</v>
      </c>
      <c r="V175" s="49" t="s">
        <v>29</v>
      </c>
      <c r="W175" s="44" t="str">
        <f t="shared" si="159"/>
        <v>/</v>
      </c>
      <c r="X175" s="49" t="s">
        <v>29</v>
      </c>
      <c r="Y175" s="44" t="str">
        <f t="shared" si="149"/>
        <v>/</v>
      </c>
      <c r="Z175" s="49" t="s">
        <v>29</v>
      </c>
      <c r="AA175" s="44" t="str">
        <f t="shared" si="160"/>
        <v>/</v>
      </c>
      <c r="AB175" s="49" t="s">
        <v>29</v>
      </c>
      <c r="AC175" s="102">
        <v>12.69</v>
      </c>
      <c r="AD175" s="60"/>
    </row>
    <row r="176" customHeight="true" spans="1:30">
      <c r="A176" s="24">
        <f>SUBTOTAL(103,$B$6:B176)</f>
        <v>160</v>
      </c>
      <c r="B176" s="85" t="s">
        <v>236</v>
      </c>
      <c r="C176" s="86" t="s">
        <v>242</v>
      </c>
      <c r="D176" s="85" t="s">
        <v>101</v>
      </c>
      <c r="E176" s="44">
        <f t="shared" si="150"/>
        <v>8.87390185464549</v>
      </c>
      <c r="F176" s="49">
        <v>10</v>
      </c>
      <c r="G176" s="44" t="str">
        <f t="shared" si="151"/>
        <v>/</v>
      </c>
      <c r="H176" s="49" t="s">
        <v>29</v>
      </c>
      <c r="I176" s="44" t="str">
        <f t="shared" si="152"/>
        <v>/</v>
      </c>
      <c r="J176" s="49" t="s">
        <v>29</v>
      </c>
      <c r="K176" s="44" t="str">
        <f t="shared" si="153"/>
        <v>/</v>
      </c>
      <c r="L176" s="49" t="s">
        <v>29</v>
      </c>
      <c r="M176" s="44" t="str">
        <f t="shared" si="154"/>
        <v>/</v>
      </c>
      <c r="N176" s="49" t="s">
        <v>29</v>
      </c>
      <c r="O176" s="44" t="str">
        <f t="shared" si="155"/>
        <v>/</v>
      </c>
      <c r="P176" s="49" t="s">
        <v>29</v>
      </c>
      <c r="Q176" s="44" t="str">
        <f t="shared" si="156"/>
        <v>/</v>
      </c>
      <c r="R176" s="49" t="s">
        <v>29</v>
      </c>
      <c r="S176" s="44" t="str">
        <f t="shared" si="157"/>
        <v>/</v>
      </c>
      <c r="T176" s="49" t="s">
        <v>29</v>
      </c>
      <c r="U176" s="44" t="str">
        <f t="shared" si="161"/>
        <v>/</v>
      </c>
      <c r="V176" s="49" t="s">
        <v>29</v>
      </c>
      <c r="W176" s="44" t="str">
        <f t="shared" si="159"/>
        <v>/</v>
      </c>
      <c r="X176" s="49" t="s">
        <v>29</v>
      </c>
      <c r="Y176" s="44" t="str">
        <f t="shared" si="149"/>
        <v>/</v>
      </c>
      <c r="Z176" s="49" t="s">
        <v>29</v>
      </c>
      <c r="AA176" s="44" t="str">
        <f t="shared" si="160"/>
        <v>/</v>
      </c>
      <c r="AB176" s="49" t="s">
        <v>29</v>
      </c>
      <c r="AC176" s="102">
        <v>12.69</v>
      </c>
      <c r="AD176" s="60"/>
    </row>
    <row r="177" customHeight="true" spans="1:30">
      <c r="A177" s="24">
        <f>SUBTOTAL(103,$B$6:B177)</f>
        <v>161</v>
      </c>
      <c r="B177" s="85" t="s">
        <v>236</v>
      </c>
      <c r="C177" s="86" t="s">
        <v>243</v>
      </c>
      <c r="D177" s="85" t="s">
        <v>101</v>
      </c>
      <c r="E177" s="44">
        <f t="shared" si="150"/>
        <v>7.09912148371639</v>
      </c>
      <c r="F177" s="49">
        <v>8</v>
      </c>
      <c r="G177" s="44" t="str">
        <f t="shared" si="151"/>
        <v>/</v>
      </c>
      <c r="H177" s="49" t="s">
        <v>29</v>
      </c>
      <c r="I177" s="44" t="str">
        <f t="shared" si="152"/>
        <v>/</v>
      </c>
      <c r="J177" s="49" t="s">
        <v>29</v>
      </c>
      <c r="K177" s="44" t="str">
        <f t="shared" si="153"/>
        <v>/</v>
      </c>
      <c r="L177" s="49" t="s">
        <v>29</v>
      </c>
      <c r="M177" s="44" t="str">
        <f t="shared" si="154"/>
        <v>/</v>
      </c>
      <c r="N177" s="49" t="s">
        <v>29</v>
      </c>
      <c r="O177" s="44" t="str">
        <f t="shared" si="155"/>
        <v>/</v>
      </c>
      <c r="P177" s="49" t="s">
        <v>29</v>
      </c>
      <c r="Q177" s="44" t="str">
        <f t="shared" si="156"/>
        <v>/</v>
      </c>
      <c r="R177" s="49" t="s">
        <v>29</v>
      </c>
      <c r="S177" s="44" t="str">
        <f t="shared" si="157"/>
        <v>/</v>
      </c>
      <c r="T177" s="49" t="s">
        <v>29</v>
      </c>
      <c r="U177" s="44" t="str">
        <f t="shared" si="161"/>
        <v>/</v>
      </c>
      <c r="V177" s="49" t="s">
        <v>29</v>
      </c>
      <c r="W177" s="44" t="str">
        <f t="shared" si="159"/>
        <v>/</v>
      </c>
      <c r="X177" s="49" t="s">
        <v>29</v>
      </c>
      <c r="Y177" s="44" t="str">
        <f t="shared" si="149"/>
        <v>/</v>
      </c>
      <c r="Z177" s="49" t="s">
        <v>29</v>
      </c>
      <c r="AA177" s="44" t="str">
        <f t="shared" si="160"/>
        <v>/</v>
      </c>
      <c r="AB177" s="49" t="s">
        <v>29</v>
      </c>
      <c r="AC177" s="102">
        <v>12.69</v>
      </c>
      <c r="AD177" s="60"/>
    </row>
    <row r="178" customHeight="true" spans="1:30">
      <c r="A178" s="24">
        <f>SUBTOTAL(103,$B$6:B178)</f>
        <v>162</v>
      </c>
      <c r="B178" s="85" t="s">
        <v>236</v>
      </c>
      <c r="C178" s="86" t="s">
        <v>244</v>
      </c>
      <c r="D178" s="85" t="s">
        <v>101</v>
      </c>
      <c r="E178" s="44">
        <f t="shared" si="150"/>
        <v>5.32434111278729</v>
      </c>
      <c r="F178" s="49">
        <v>6</v>
      </c>
      <c r="G178" s="44" t="str">
        <f t="shared" si="151"/>
        <v>/</v>
      </c>
      <c r="H178" s="49" t="s">
        <v>29</v>
      </c>
      <c r="I178" s="44" t="str">
        <f t="shared" si="152"/>
        <v>/</v>
      </c>
      <c r="J178" s="49" t="s">
        <v>29</v>
      </c>
      <c r="K178" s="44" t="str">
        <f t="shared" si="153"/>
        <v>/</v>
      </c>
      <c r="L178" s="49" t="s">
        <v>29</v>
      </c>
      <c r="M178" s="44" t="str">
        <f t="shared" si="154"/>
        <v>/</v>
      </c>
      <c r="N178" s="49" t="s">
        <v>29</v>
      </c>
      <c r="O178" s="44" t="str">
        <f t="shared" si="155"/>
        <v>/</v>
      </c>
      <c r="P178" s="49" t="s">
        <v>29</v>
      </c>
      <c r="Q178" s="44" t="str">
        <f t="shared" si="156"/>
        <v>/</v>
      </c>
      <c r="R178" s="49" t="s">
        <v>29</v>
      </c>
      <c r="S178" s="44" t="str">
        <f t="shared" si="157"/>
        <v>/</v>
      </c>
      <c r="T178" s="49" t="s">
        <v>29</v>
      </c>
      <c r="U178" s="44" t="str">
        <f t="shared" si="161"/>
        <v>/</v>
      </c>
      <c r="V178" s="49" t="s">
        <v>29</v>
      </c>
      <c r="W178" s="44" t="str">
        <f t="shared" si="159"/>
        <v>/</v>
      </c>
      <c r="X178" s="49" t="s">
        <v>29</v>
      </c>
      <c r="Y178" s="44" t="str">
        <f t="shared" si="149"/>
        <v>/</v>
      </c>
      <c r="Z178" s="49" t="s">
        <v>29</v>
      </c>
      <c r="AA178" s="44" t="str">
        <f t="shared" si="160"/>
        <v>/</v>
      </c>
      <c r="AB178" s="49" t="s">
        <v>29</v>
      </c>
      <c r="AC178" s="102">
        <v>12.69</v>
      </c>
      <c r="AD178" s="60"/>
    </row>
    <row r="179" customHeight="true" spans="1:30">
      <c r="A179" s="24">
        <f>SUBTOTAL(103,$B$6:B179)</f>
        <v>163</v>
      </c>
      <c r="B179" s="85" t="s">
        <v>236</v>
      </c>
      <c r="C179" s="86" t="s">
        <v>245</v>
      </c>
      <c r="D179" s="85" t="s">
        <v>101</v>
      </c>
      <c r="E179" s="44">
        <f t="shared" si="150"/>
        <v>3.10586564912592</v>
      </c>
      <c r="F179" s="49">
        <v>3.5</v>
      </c>
      <c r="G179" s="44" t="str">
        <f t="shared" si="151"/>
        <v>/</v>
      </c>
      <c r="H179" s="49" t="s">
        <v>29</v>
      </c>
      <c r="I179" s="44" t="str">
        <f t="shared" si="152"/>
        <v>/</v>
      </c>
      <c r="J179" s="49" t="s">
        <v>29</v>
      </c>
      <c r="K179" s="44" t="str">
        <f t="shared" si="153"/>
        <v>/</v>
      </c>
      <c r="L179" s="49" t="s">
        <v>29</v>
      </c>
      <c r="M179" s="44" t="str">
        <f t="shared" si="154"/>
        <v>/</v>
      </c>
      <c r="N179" s="49" t="s">
        <v>29</v>
      </c>
      <c r="O179" s="44" t="str">
        <f t="shared" si="155"/>
        <v>/</v>
      </c>
      <c r="P179" s="49" t="s">
        <v>29</v>
      </c>
      <c r="Q179" s="44" t="str">
        <f t="shared" si="156"/>
        <v>/</v>
      </c>
      <c r="R179" s="49" t="s">
        <v>29</v>
      </c>
      <c r="S179" s="44" t="str">
        <f t="shared" si="157"/>
        <v>/</v>
      </c>
      <c r="T179" s="49" t="s">
        <v>29</v>
      </c>
      <c r="U179" s="44" t="str">
        <f t="shared" si="161"/>
        <v>/</v>
      </c>
      <c r="V179" s="49" t="s">
        <v>29</v>
      </c>
      <c r="W179" s="44" t="str">
        <f t="shared" si="159"/>
        <v>/</v>
      </c>
      <c r="X179" s="49" t="s">
        <v>29</v>
      </c>
      <c r="Y179" s="44" t="str">
        <f t="shared" si="149"/>
        <v>/</v>
      </c>
      <c r="Z179" s="49" t="s">
        <v>29</v>
      </c>
      <c r="AA179" s="44" t="str">
        <f t="shared" si="160"/>
        <v>/</v>
      </c>
      <c r="AB179" s="49" t="s">
        <v>29</v>
      </c>
      <c r="AC179" s="102">
        <v>12.69</v>
      </c>
      <c r="AD179" s="60"/>
    </row>
    <row r="180" customHeight="true" spans="1:30">
      <c r="A180" s="24">
        <f>SUBTOTAL(103,$B$6:B180)</f>
        <v>164</v>
      </c>
      <c r="B180" s="85" t="s">
        <v>246</v>
      </c>
      <c r="C180" s="86" t="s">
        <v>247</v>
      </c>
      <c r="D180" s="102" t="s">
        <v>54</v>
      </c>
      <c r="E180" s="44">
        <f t="shared" si="150"/>
        <v>29.2838761203301</v>
      </c>
      <c r="F180" s="49">
        <v>33</v>
      </c>
      <c r="G180" s="44">
        <f t="shared" si="151"/>
        <v>26.6217055639365</v>
      </c>
      <c r="H180" s="49">
        <v>30</v>
      </c>
      <c r="I180" s="44" t="str">
        <f t="shared" si="152"/>
        <v>/</v>
      </c>
      <c r="J180" s="49" t="s">
        <v>29</v>
      </c>
      <c r="K180" s="44" t="str">
        <f t="shared" si="153"/>
        <v>/</v>
      </c>
      <c r="L180" s="49" t="s">
        <v>29</v>
      </c>
      <c r="M180" s="44" t="str">
        <f t="shared" si="154"/>
        <v>/</v>
      </c>
      <c r="N180" s="49" t="s">
        <v>29</v>
      </c>
      <c r="O180" s="44" t="str">
        <f t="shared" si="155"/>
        <v>/</v>
      </c>
      <c r="P180" s="49" t="s">
        <v>29</v>
      </c>
      <c r="Q180" s="44" t="str">
        <f t="shared" si="156"/>
        <v>/</v>
      </c>
      <c r="R180" s="49" t="s">
        <v>29</v>
      </c>
      <c r="S180" s="44" t="str">
        <f t="shared" si="157"/>
        <v>/</v>
      </c>
      <c r="T180" s="49" t="s">
        <v>29</v>
      </c>
      <c r="U180" s="44" t="str">
        <f t="shared" si="161"/>
        <v>/</v>
      </c>
      <c r="V180" s="49" t="s">
        <v>29</v>
      </c>
      <c r="W180" s="44" t="str">
        <f t="shared" si="159"/>
        <v>/</v>
      </c>
      <c r="X180" s="49" t="s">
        <v>29</v>
      </c>
      <c r="Y180" s="44" t="str">
        <f t="shared" si="149"/>
        <v>/</v>
      </c>
      <c r="Z180" s="49" t="s">
        <v>29</v>
      </c>
      <c r="AA180" s="44" t="str">
        <f t="shared" si="160"/>
        <v>/</v>
      </c>
      <c r="AB180" s="49" t="s">
        <v>29</v>
      </c>
      <c r="AC180" s="102">
        <v>12.69</v>
      </c>
      <c r="AD180" s="60"/>
    </row>
    <row r="181" customHeight="true" spans="1:30">
      <c r="A181" s="24">
        <f>SUBTOTAL(103,$B$6:B181)</f>
        <v>165</v>
      </c>
      <c r="B181" s="85" t="s">
        <v>246</v>
      </c>
      <c r="C181" s="86" t="s">
        <v>248</v>
      </c>
      <c r="D181" s="102" t="s">
        <v>54</v>
      </c>
      <c r="E181" s="44">
        <f t="shared" si="150"/>
        <v>32.8334368621883</v>
      </c>
      <c r="F181" s="49">
        <v>37</v>
      </c>
      <c r="G181" s="44">
        <f t="shared" si="151"/>
        <v>31.0586564912592</v>
      </c>
      <c r="H181" s="49">
        <v>35</v>
      </c>
      <c r="I181" s="44" t="str">
        <f t="shared" si="152"/>
        <v>/</v>
      </c>
      <c r="J181" s="49" t="s">
        <v>29</v>
      </c>
      <c r="K181" s="44" t="str">
        <f t="shared" si="153"/>
        <v>/</v>
      </c>
      <c r="L181" s="49" t="s">
        <v>29</v>
      </c>
      <c r="M181" s="44" t="str">
        <f t="shared" si="154"/>
        <v>/</v>
      </c>
      <c r="N181" s="49" t="s">
        <v>29</v>
      </c>
      <c r="O181" s="44" t="str">
        <f t="shared" si="155"/>
        <v>/</v>
      </c>
      <c r="P181" s="49" t="s">
        <v>29</v>
      </c>
      <c r="Q181" s="44" t="str">
        <f t="shared" si="156"/>
        <v>/</v>
      </c>
      <c r="R181" s="49" t="s">
        <v>29</v>
      </c>
      <c r="S181" s="44" t="str">
        <f t="shared" si="157"/>
        <v>/</v>
      </c>
      <c r="T181" s="49" t="s">
        <v>29</v>
      </c>
      <c r="U181" s="44" t="str">
        <f t="shared" si="161"/>
        <v>/</v>
      </c>
      <c r="V181" s="49" t="s">
        <v>29</v>
      </c>
      <c r="W181" s="44" t="str">
        <f t="shared" si="159"/>
        <v>/</v>
      </c>
      <c r="X181" s="49" t="s">
        <v>29</v>
      </c>
      <c r="Y181" s="44" t="str">
        <f t="shared" si="149"/>
        <v>/</v>
      </c>
      <c r="Z181" s="49" t="s">
        <v>29</v>
      </c>
      <c r="AA181" s="44" t="str">
        <f t="shared" si="160"/>
        <v>/</v>
      </c>
      <c r="AB181" s="49" t="s">
        <v>29</v>
      </c>
      <c r="AC181" s="102">
        <v>12.69</v>
      </c>
      <c r="AD181" s="60"/>
    </row>
    <row r="182" customHeight="true" spans="1:30">
      <c r="A182" s="24">
        <f>SUBTOTAL(103,$B$6:B182)</f>
        <v>166</v>
      </c>
      <c r="B182" s="85" t="s">
        <v>249</v>
      </c>
      <c r="C182" s="86" t="s">
        <v>250</v>
      </c>
      <c r="D182" s="86" t="s">
        <v>23</v>
      </c>
      <c r="E182" s="44">
        <f t="shared" si="150"/>
        <v>2218.47546366137</v>
      </c>
      <c r="F182" s="49">
        <v>2500</v>
      </c>
      <c r="G182" s="44" t="str">
        <f t="shared" si="151"/>
        <v>/</v>
      </c>
      <c r="H182" s="49" t="s">
        <v>29</v>
      </c>
      <c r="I182" s="44" t="str">
        <f t="shared" si="152"/>
        <v>/</v>
      </c>
      <c r="J182" s="49" t="s">
        <v>29</v>
      </c>
      <c r="K182" s="44" t="str">
        <f t="shared" si="153"/>
        <v>/</v>
      </c>
      <c r="L182" s="49" t="s">
        <v>29</v>
      </c>
      <c r="M182" s="44">
        <f t="shared" si="154"/>
        <v>3283.34368621883</v>
      </c>
      <c r="N182" s="49">
        <v>3700</v>
      </c>
      <c r="O182" s="44" t="str">
        <f t="shared" si="155"/>
        <v>/</v>
      </c>
      <c r="P182" s="49" t="s">
        <v>29</v>
      </c>
      <c r="Q182" s="44">
        <f t="shared" si="156"/>
        <v>2218.47546366137</v>
      </c>
      <c r="R182" s="49">
        <v>2500</v>
      </c>
      <c r="S182" s="44">
        <f t="shared" si="157"/>
        <v>2662.17055639365</v>
      </c>
      <c r="T182" s="49">
        <v>3000</v>
      </c>
      <c r="U182" s="44">
        <f t="shared" si="161"/>
        <v>1199.75153074807</v>
      </c>
      <c r="V182" s="49">
        <v>1352</v>
      </c>
      <c r="W182" s="44" t="str">
        <f t="shared" si="159"/>
        <v>/</v>
      </c>
      <c r="X182" s="49" t="s">
        <v>29</v>
      </c>
      <c r="Y182" s="44" t="str">
        <f t="shared" si="149"/>
        <v>/</v>
      </c>
      <c r="Z182" s="49" t="s">
        <v>29</v>
      </c>
      <c r="AA182" s="44" t="str">
        <f t="shared" si="160"/>
        <v>/</v>
      </c>
      <c r="AB182" s="49" t="s">
        <v>29</v>
      </c>
      <c r="AC182" s="102">
        <v>12.69</v>
      </c>
      <c r="AD182" s="60"/>
    </row>
    <row r="183" customHeight="true" spans="1:30">
      <c r="A183" s="24">
        <f>SUBTOTAL(103,$B$6:B183)</f>
        <v>167</v>
      </c>
      <c r="B183" s="85" t="s">
        <v>251</v>
      </c>
      <c r="C183" s="86"/>
      <c r="D183" s="86" t="s">
        <v>23</v>
      </c>
      <c r="E183" s="44">
        <f t="shared" si="150"/>
        <v>1952.25840802201</v>
      </c>
      <c r="F183" s="49">
        <v>2200</v>
      </c>
      <c r="G183" s="44" t="str">
        <f t="shared" si="151"/>
        <v>/</v>
      </c>
      <c r="H183" s="49" t="s">
        <v>29</v>
      </c>
      <c r="I183" s="44" t="str">
        <f t="shared" si="152"/>
        <v>/</v>
      </c>
      <c r="J183" s="49" t="s">
        <v>29</v>
      </c>
      <c r="K183" s="44" t="str">
        <f t="shared" si="153"/>
        <v>/</v>
      </c>
      <c r="L183" s="49" t="s">
        <v>29</v>
      </c>
      <c r="M183" s="44">
        <f t="shared" si="154"/>
        <v>1583.99148105422</v>
      </c>
      <c r="N183" s="49">
        <v>1785</v>
      </c>
      <c r="O183" s="44" t="str">
        <f t="shared" si="155"/>
        <v>/</v>
      </c>
      <c r="P183" s="49" t="s">
        <v>29</v>
      </c>
      <c r="Q183" s="44">
        <f t="shared" si="156"/>
        <v>1774.7803709291</v>
      </c>
      <c r="R183" s="49">
        <v>2000</v>
      </c>
      <c r="S183" s="44">
        <f t="shared" si="157"/>
        <v>1686.04135238264</v>
      </c>
      <c r="T183" s="49">
        <v>1900</v>
      </c>
      <c r="U183" s="44">
        <f t="shared" si="161"/>
        <v>976.129204011004</v>
      </c>
      <c r="V183" s="49">
        <v>1100</v>
      </c>
      <c r="W183" s="44" t="str">
        <f t="shared" si="159"/>
        <v>/</v>
      </c>
      <c r="X183" s="49" t="s">
        <v>29</v>
      </c>
      <c r="Y183" s="44" t="str">
        <f t="shared" si="149"/>
        <v>/</v>
      </c>
      <c r="Z183" s="49" t="s">
        <v>29</v>
      </c>
      <c r="AA183" s="44" t="str">
        <f t="shared" si="160"/>
        <v>/</v>
      </c>
      <c r="AB183" s="49" t="s">
        <v>29</v>
      </c>
      <c r="AC183" s="102">
        <v>12.69</v>
      </c>
      <c r="AD183" s="60"/>
    </row>
    <row r="184" customHeight="true" spans="1:30">
      <c r="A184" s="24">
        <f>SUBTOTAL(103,$B$6:B184)</f>
        <v>168</v>
      </c>
      <c r="B184" s="85" t="s">
        <v>251</v>
      </c>
      <c r="C184" s="85" t="s">
        <v>252</v>
      </c>
      <c r="D184" s="86" t="s">
        <v>23</v>
      </c>
      <c r="E184" s="44">
        <f t="shared" si="150"/>
        <v>2839.64859348656</v>
      </c>
      <c r="F184" s="49">
        <v>3200</v>
      </c>
      <c r="G184" s="44" t="str">
        <f t="shared" si="151"/>
        <v>/</v>
      </c>
      <c r="H184" s="49" t="s">
        <v>29</v>
      </c>
      <c r="I184" s="44" t="str">
        <f t="shared" si="152"/>
        <v>/</v>
      </c>
      <c r="J184" s="49" t="s">
        <v>29</v>
      </c>
      <c r="K184" s="44" t="str">
        <f t="shared" si="153"/>
        <v>/</v>
      </c>
      <c r="L184" s="49" t="s">
        <v>29</v>
      </c>
      <c r="M184" s="44">
        <f t="shared" si="154"/>
        <v>3327.71319549206</v>
      </c>
      <c r="N184" s="49">
        <v>3750</v>
      </c>
      <c r="O184" s="44" t="str">
        <f t="shared" si="155"/>
        <v>/</v>
      </c>
      <c r="P184" s="49" t="s">
        <v>29</v>
      </c>
      <c r="Q184" s="44" t="str">
        <f t="shared" si="156"/>
        <v>/</v>
      </c>
      <c r="R184" s="49" t="s">
        <v>29</v>
      </c>
      <c r="S184" s="44">
        <f t="shared" si="157"/>
        <v>1863.51938947555</v>
      </c>
      <c r="T184" s="49">
        <v>2100</v>
      </c>
      <c r="U184" s="44" t="str">
        <f t="shared" si="161"/>
        <v>/</v>
      </c>
      <c r="V184" s="49" t="s">
        <v>29</v>
      </c>
      <c r="W184" s="44" t="str">
        <f t="shared" si="159"/>
        <v>/</v>
      </c>
      <c r="X184" s="49" t="s">
        <v>29</v>
      </c>
      <c r="Y184" s="44" t="str">
        <f t="shared" si="149"/>
        <v>/</v>
      </c>
      <c r="Z184" s="49" t="s">
        <v>29</v>
      </c>
      <c r="AA184" s="44" t="str">
        <f t="shared" si="160"/>
        <v>/</v>
      </c>
      <c r="AB184" s="49" t="s">
        <v>29</v>
      </c>
      <c r="AC184" s="102">
        <v>12.69</v>
      </c>
      <c r="AD184" s="60"/>
    </row>
    <row r="185" customHeight="true" spans="1:30">
      <c r="A185" s="24">
        <f>SUBTOTAL(103,$B$6:B185)</f>
        <v>169</v>
      </c>
      <c r="B185" s="85" t="s">
        <v>253</v>
      </c>
      <c r="C185" s="86" t="s">
        <v>254</v>
      </c>
      <c r="D185" s="85" t="s">
        <v>255</v>
      </c>
      <c r="E185" s="44">
        <f t="shared" si="150"/>
        <v>481.85287070725</v>
      </c>
      <c r="F185" s="49">
        <v>543</v>
      </c>
      <c r="G185" s="44" t="str">
        <f t="shared" si="151"/>
        <v>/</v>
      </c>
      <c r="H185" s="49" t="s">
        <v>29</v>
      </c>
      <c r="I185" s="44">
        <f t="shared" si="152"/>
        <v>452.56899458692</v>
      </c>
      <c r="J185" s="49">
        <v>510</v>
      </c>
      <c r="K185" s="44" t="str">
        <f t="shared" si="153"/>
        <v>/</v>
      </c>
      <c r="L185" s="49" t="s">
        <v>29</v>
      </c>
      <c r="M185" s="44" t="str">
        <f t="shared" si="154"/>
        <v>/</v>
      </c>
      <c r="N185" s="49" t="s">
        <v>29</v>
      </c>
      <c r="O185" s="44">
        <f t="shared" si="155"/>
        <v>292.838761203301</v>
      </c>
      <c r="P185" s="49">
        <v>330</v>
      </c>
      <c r="Q185" s="44" t="str">
        <f t="shared" si="156"/>
        <v>/</v>
      </c>
      <c r="R185" s="49" t="s">
        <v>29</v>
      </c>
      <c r="S185" s="44" t="str">
        <f t="shared" si="157"/>
        <v>/</v>
      </c>
      <c r="T185" s="49" t="s">
        <v>29</v>
      </c>
      <c r="U185" s="44">
        <f t="shared" si="161"/>
        <v>337.208270476529</v>
      </c>
      <c r="V185" s="49">
        <v>380</v>
      </c>
      <c r="W185" s="44" t="str">
        <f t="shared" si="159"/>
        <v>/</v>
      </c>
      <c r="X185" s="49" t="s">
        <v>29</v>
      </c>
      <c r="Y185" s="44" t="str">
        <f t="shared" si="149"/>
        <v>/</v>
      </c>
      <c r="Z185" s="49" t="s">
        <v>29</v>
      </c>
      <c r="AA185" s="44" t="str">
        <f t="shared" si="160"/>
        <v>/</v>
      </c>
      <c r="AB185" s="49" t="s">
        <v>29</v>
      </c>
      <c r="AC185" s="102">
        <v>12.69</v>
      </c>
      <c r="AD185" s="60"/>
    </row>
    <row r="186" customHeight="true" spans="1:30">
      <c r="A186" s="24">
        <f>SUBTOTAL(103,$B$6:B186)</f>
        <v>170</v>
      </c>
      <c r="B186" s="85" t="s">
        <v>253</v>
      </c>
      <c r="C186" s="86" t="s">
        <v>256</v>
      </c>
      <c r="D186" s="85" t="s">
        <v>255</v>
      </c>
      <c r="E186" s="44">
        <f t="shared" si="150"/>
        <v>496.938503860147</v>
      </c>
      <c r="F186" s="49">
        <v>560</v>
      </c>
      <c r="G186" s="44">
        <f t="shared" si="151"/>
        <v>443.695092732274</v>
      </c>
      <c r="H186" s="49">
        <v>500</v>
      </c>
      <c r="I186" s="44">
        <f t="shared" si="152"/>
        <v>709.912148371639</v>
      </c>
      <c r="J186" s="49">
        <v>800</v>
      </c>
      <c r="K186" s="44" t="str">
        <f t="shared" si="153"/>
        <v>/</v>
      </c>
      <c r="L186" s="49" t="s">
        <v>29</v>
      </c>
      <c r="M186" s="44">
        <f t="shared" si="154"/>
        <v>638.920933534475</v>
      </c>
      <c r="N186" s="49">
        <v>720</v>
      </c>
      <c r="O186" s="44">
        <f t="shared" si="155"/>
        <v>399.325583459047</v>
      </c>
      <c r="P186" s="49">
        <v>450</v>
      </c>
      <c r="Q186" s="44">
        <f t="shared" si="156"/>
        <v>665.542639098412</v>
      </c>
      <c r="R186" s="49">
        <v>750</v>
      </c>
      <c r="S186" s="44">
        <f t="shared" si="157"/>
        <v>532.434111278729</v>
      </c>
      <c r="T186" s="49">
        <v>600</v>
      </c>
      <c r="U186" s="44">
        <f t="shared" si="161"/>
        <v>408.199485313692</v>
      </c>
      <c r="V186" s="49">
        <v>460</v>
      </c>
      <c r="W186" s="44" t="str">
        <f t="shared" si="159"/>
        <v>/</v>
      </c>
      <c r="X186" s="49" t="s">
        <v>29</v>
      </c>
      <c r="Y186" s="44" t="str">
        <f t="shared" si="149"/>
        <v>/</v>
      </c>
      <c r="Z186" s="49" t="s">
        <v>29</v>
      </c>
      <c r="AA186" s="44" t="str">
        <f t="shared" si="160"/>
        <v>/</v>
      </c>
      <c r="AB186" s="49" t="s">
        <v>29</v>
      </c>
      <c r="AC186" s="102">
        <v>12.69</v>
      </c>
      <c r="AD186" s="60"/>
    </row>
    <row r="187" customHeight="true" spans="1:30">
      <c r="A187" s="24">
        <f>SUBTOTAL(103,$B$6:B187)</f>
        <v>171</v>
      </c>
      <c r="B187" s="85" t="s">
        <v>257</v>
      </c>
      <c r="C187" s="86" t="s">
        <v>258</v>
      </c>
      <c r="D187" s="85" t="s">
        <v>255</v>
      </c>
      <c r="E187" s="44">
        <f t="shared" si="150"/>
        <v>303.487443428876</v>
      </c>
      <c r="F187" s="49">
        <v>342</v>
      </c>
      <c r="G187" s="44">
        <f t="shared" si="151"/>
        <v>354.956074185819</v>
      </c>
      <c r="H187" s="49">
        <v>400</v>
      </c>
      <c r="I187" s="44">
        <f t="shared" si="152"/>
        <v>354.956074185819</v>
      </c>
      <c r="J187" s="49">
        <v>400</v>
      </c>
      <c r="K187" s="44" t="str">
        <f t="shared" si="153"/>
        <v>/</v>
      </c>
      <c r="L187" s="49" t="s">
        <v>29</v>
      </c>
      <c r="M187" s="44" t="str">
        <f t="shared" si="154"/>
        <v>/</v>
      </c>
      <c r="N187" s="49" t="s">
        <v>29</v>
      </c>
      <c r="O187" s="44">
        <f t="shared" si="155"/>
        <v>576.803620551957</v>
      </c>
      <c r="P187" s="49">
        <v>650</v>
      </c>
      <c r="Q187" s="44" t="str">
        <f t="shared" si="156"/>
        <v>/</v>
      </c>
      <c r="R187" s="49" t="s">
        <v>29</v>
      </c>
      <c r="S187" s="44" t="str">
        <f t="shared" si="157"/>
        <v>/</v>
      </c>
      <c r="T187" s="49" t="s">
        <v>29</v>
      </c>
      <c r="U187" s="44" t="str">
        <f t="shared" si="161"/>
        <v>/</v>
      </c>
      <c r="V187" s="49" t="s">
        <v>29</v>
      </c>
      <c r="W187" s="44" t="str">
        <f t="shared" si="159"/>
        <v>/</v>
      </c>
      <c r="X187" s="49" t="s">
        <v>29</v>
      </c>
      <c r="Y187" s="44" t="str">
        <f t="shared" si="149"/>
        <v>/</v>
      </c>
      <c r="Z187" s="49" t="s">
        <v>29</v>
      </c>
      <c r="AA187" s="44" t="str">
        <f t="shared" si="160"/>
        <v>/</v>
      </c>
      <c r="AB187" s="49" t="s">
        <v>29</v>
      </c>
      <c r="AC187" s="102">
        <v>12.69</v>
      </c>
      <c r="AD187" s="60"/>
    </row>
    <row r="188" customHeight="true" spans="1:30">
      <c r="A188" s="24">
        <f>SUBTOTAL(103,$B$6:B188)</f>
        <v>172</v>
      </c>
      <c r="B188" s="85" t="s">
        <v>257</v>
      </c>
      <c r="C188" s="86" t="s">
        <v>259</v>
      </c>
      <c r="D188" s="85" t="s">
        <v>255</v>
      </c>
      <c r="E188" s="44">
        <f t="shared" si="150"/>
        <v>230.721448220783</v>
      </c>
      <c r="F188" s="49">
        <v>260</v>
      </c>
      <c r="G188" s="44" t="str">
        <f t="shared" si="151"/>
        <v>/</v>
      </c>
      <c r="H188" s="49" t="s">
        <v>29</v>
      </c>
      <c r="I188" s="44">
        <f t="shared" si="152"/>
        <v>461.442896441565</v>
      </c>
      <c r="J188" s="49">
        <v>520</v>
      </c>
      <c r="K188" s="44" t="str">
        <f t="shared" si="153"/>
        <v>/</v>
      </c>
      <c r="L188" s="49" t="s">
        <v>29</v>
      </c>
      <c r="M188" s="44">
        <f t="shared" si="154"/>
        <v>337.208270476529</v>
      </c>
      <c r="N188" s="49">
        <v>380</v>
      </c>
      <c r="O188" s="44">
        <f t="shared" si="155"/>
        <v>647.794835389121</v>
      </c>
      <c r="P188" s="49">
        <v>730</v>
      </c>
      <c r="Q188" s="44">
        <f t="shared" si="156"/>
        <v>408.199485313692</v>
      </c>
      <c r="R188" s="49">
        <v>460</v>
      </c>
      <c r="S188" s="44">
        <f t="shared" si="157"/>
        <v>443.695092732274</v>
      </c>
      <c r="T188" s="49">
        <v>500</v>
      </c>
      <c r="U188" s="44">
        <f t="shared" si="161"/>
        <v>289.999112609815</v>
      </c>
      <c r="V188" s="49">
        <v>326.8</v>
      </c>
      <c r="W188" s="44" t="str">
        <f t="shared" si="159"/>
        <v>/</v>
      </c>
      <c r="X188" s="49" t="s">
        <v>29</v>
      </c>
      <c r="Y188" s="44" t="str">
        <f t="shared" si="149"/>
        <v>/</v>
      </c>
      <c r="Z188" s="49" t="s">
        <v>29</v>
      </c>
      <c r="AA188" s="44" t="str">
        <f t="shared" si="160"/>
        <v>/</v>
      </c>
      <c r="AB188" s="49" t="s">
        <v>29</v>
      </c>
      <c r="AC188" s="102">
        <v>12.69</v>
      </c>
      <c r="AD188" s="60"/>
    </row>
    <row r="189" customHeight="true" spans="1:30">
      <c r="A189" s="24">
        <f>SUBTOTAL(103,$B$6:B189)</f>
        <v>173</v>
      </c>
      <c r="B189" s="85" t="s">
        <v>260</v>
      </c>
      <c r="C189" s="86" t="s">
        <v>261</v>
      </c>
      <c r="D189" s="85" t="s">
        <v>255</v>
      </c>
      <c r="E189" s="44">
        <f t="shared" si="150"/>
        <v>204.099742656846</v>
      </c>
      <c r="F189" s="49">
        <v>230</v>
      </c>
      <c r="G189" s="44" t="str">
        <f t="shared" si="151"/>
        <v>/</v>
      </c>
      <c r="H189" s="49" t="s">
        <v>29</v>
      </c>
      <c r="I189" s="44" t="str">
        <f t="shared" si="152"/>
        <v>/</v>
      </c>
      <c r="J189" s="49" t="s">
        <v>29</v>
      </c>
      <c r="K189" s="44" t="str">
        <f t="shared" si="153"/>
        <v>/</v>
      </c>
      <c r="L189" s="49" t="s">
        <v>29</v>
      </c>
      <c r="M189" s="44" t="str">
        <f t="shared" si="154"/>
        <v>/</v>
      </c>
      <c r="N189" s="49" t="s">
        <v>29</v>
      </c>
      <c r="O189" s="44">
        <f t="shared" si="155"/>
        <v>173.041086165587</v>
      </c>
      <c r="P189" s="49">
        <v>195</v>
      </c>
      <c r="Q189" s="44" t="str">
        <f t="shared" si="156"/>
        <v>/</v>
      </c>
      <c r="R189" s="49" t="s">
        <v>29</v>
      </c>
      <c r="S189" s="44" t="str">
        <f t="shared" si="157"/>
        <v>/</v>
      </c>
      <c r="T189" s="49" t="s">
        <v>29</v>
      </c>
      <c r="U189" s="44">
        <f t="shared" si="161"/>
        <v>173.041086165587</v>
      </c>
      <c r="V189" s="49">
        <v>195</v>
      </c>
      <c r="W189" s="44" t="str">
        <f t="shared" si="159"/>
        <v>/</v>
      </c>
      <c r="X189" s="49" t="s">
        <v>29</v>
      </c>
      <c r="Y189" s="44" t="str">
        <f t="shared" si="149"/>
        <v>/</v>
      </c>
      <c r="Z189" s="49" t="s">
        <v>29</v>
      </c>
      <c r="AA189" s="44" t="str">
        <f t="shared" si="160"/>
        <v>/</v>
      </c>
      <c r="AB189" s="49" t="s">
        <v>29</v>
      </c>
      <c r="AC189" s="102">
        <v>12.69</v>
      </c>
      <c r="AD189" s="60"/>
    </row>
    <row r="190" customHeight="true" spans="1:30">
      <c r="A190" s="24">
        <f>SUBTOTAL(103,$B$6:B190)</f>
        <v>174</v>
      </c>
      <c r="B190" s="85" t="s">
        <v>262</v>
      </c>
      <c r="C190" s="86" t="s">
        <v>263</v>
      </c>
      <c r="D190" s="85" t="s">
        <v>255</v>
      </c>
      <c r="E190" s="44">
        <f t="shared" si="150"/>
        <v>150.856331528973</v>
      </c>
      <c r="F190" s="49">
        <v>170</v>
      </c>
      <c r="G190" s="44" t="str">
        <f t="shared" si="151"/>
        <v>/</v>
      </c>
      <c r="H190" s="49" t="s">
        <v>29</v>
      </c>
      <c r="I190" s="44" t="str">
        <f t="shared" si="152"/>
        <v>/</v>
      </c>
      <c r="J190" s="49" t="s">
        <v>29</v>
      </c>
      <c r="K190" s="44" t="str">
        <f t="shared" si="153"/>
        <v>/</v>
      </c>
      <c r="L190" s="49" t="s">
        <v>29</v>
      </c>
      <c r="M190" s="44" t="str">
        <f t="shared" si="154"/>
        <v>/</v>
      </c>
      <c r="N190" s="49" t="s">
        <v>29</v>
      </c>
      <c r="O190" s="44">
        <f t="shared" si="155"/>
        <v>173.041086165587</v>
      </c>
      <c r="P190" s="49">
        <v>195</v>
      </c>
      <c r="Q190" s="44" t="str">
        <f t="shared" si="156"/>
        <v>/</v>
      </c>
      <c r="R190" s="49" t="s">
        <v>29</v>
      </c>
      <c r="S190" s="44" t="str">
        <f t="shared" si="157"/>
        <v>/</v>
      </c>
      <c r="T190" s="49" t="s">
        <v>29</v>
      </c>
      <c r="U190" s="44">
        <f t="shared" si="161"/>
        <v>173.041086165587</v>
      </c>
      <c r="V190" s="49">
        <v>195</v>
      </c>
      <c r="W190" s="44" t="str">
        <f t="shared" si="159"/>
        <v>/</v>
      </c>
      <c r="X190" s="49" t="s">
        <v>29</v>
      </c>
      <c r="Y190" s="44" t="str">
        <f t="shared" si="149"/>
        <v>/</v>
      </c>
      <c r="Z190" s="49" t="s">
        <v>29</v>
      </c>
      <c r="AA190" s="44" t="str">
        <f t="shared" si="160"/>
        <v>/</v>
      </c>
      <c r="AB190" s="49" t="s">
        <v>29</v>
      </c>
      <c r="AC190" s="102">
        <v>12.69</v>
      </c>
      <c r="AD190" s="60"/>
    </row>
    <row r="191" customHeight="true" spans="1:30">
      <c r="A191" s="24">
        <f>SUBTOTAL(103,$B$6:B191)</f>
        <v>175</v>
      </c>
      <c r="B191" s="85" t="s">
        <v>262</v>
      </c>
      <c r="C191" s="86" t="s">
        <v>264</v>
      </c>
      <c r="D191" s="85" t="s">
        <v>255</v>
      </c>
      <c r="E191" s="44">
        <f t="shared" si="150"/>
        <v>150.856331528973</v>
      </c>
      <c r="F191" s="49">
        <v>170</v>
      </c>
      <c r="G191" s="44" t="str">
        <f t="shared" si="151"/>
        <v>/</v>
      </c>
      <c r="H191" s="49" t="s">
        <v>29</v>
      </c>
      <c r="I191" s="44" t="str">
        <f t="shared" si="152"/>
        <v>/</v>
      </c>
      <c r="J191" s="49" t="s">
        <v>29</v>
      </c>
      <c r="K191" s="44" t="str">
        <f t="shared" si="153"/>
        <v>/</v>
      </c>
      <c r="L191" s="49" t="s">
        <v>29</v>
      </c>
      <c r="M191" s="44" t="str">
        <f t="shared" si="154"/>
        <v>/</v>
      </c>
      <c r="N191" s="49" t="s">
        <v>29</v>
      </c>
      <c r="O191" s="44">
        <f t="shared" si="155"/>
        <v>137.545478747005</v>
      </c>
      <c r="P191" s="49">
        <v>155</v>
      </c>
      <c r="Q191" s="44" t="str">
        <f t="shared" si="156"/>
        <v>/</v>
      </c>
      <c r="R191" s="49" t="s">
        <v>29</v>
      </c>
      <c r="S191" s="44" t="str">
        <f t="shared" si="157"/>
        <v>/</v>
      </c>
      <c r="T191" s="49" t="s">
        <v>29</v>
      </c>
      <c r="U191" s="44">
        <f t="shared" si="161"/>
        <v>137.545478747005</v>
      </c>
      <c r="V191" s="49">
        <v>155</v>
      </c>
      <c r="W191" s="44" t="str">
        <f t="shared" si="159"/>
        <v>/</v>
      </c>
      <c r="X191" s="49" t="s">
        <v>29</v>
      </c>
      <c r="Y191" s="44" t="str">
        <f t="shared" si="149"/>
        <v>/</v>
      </c>
      <c r="Z191" s="49" t="s">
        <v>29</v>
      </c>
      <c r="AA191" s="44" t="str">
        <f t="shared" si="160"/>
        <v>/</v>
      </c>
      <c r="AB191" s="49" t="s">
        <v>29</v>
      </c>
      <c r="AC191" s="102">
        <v>12.69</v>
      </c>
      <c r="AD191" s="60"/>
    </row>
    <row r="192" s="1" customFormat="true" customHeight="true" spans="1:32">
      <c r="A192" s="35" t="s">
        <v>265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60"/>
      <c r="AE192" s="5"/>
      <c r="AF192" s="5"/>
    </row>
    <row r="193" s="5" customFormat="true" customHeight="true" spans="1:276">
      <c r="A193" s="24">
        <f>SUBTOTAL(103,$B$6:B193)</f>
        <v>176</v>
      </c>
      <c r="B193" s="28" t="s">
        <v>266</v>
      </c>
      <c r="C193" s="29" t="s">
        <v>91</v>
      </c>
      <c r="D193" s="34" t="s">
        <v>49</v>
      </c>
      <c r="E193" s="44">
        <f>IF(F193="/","/",F193/(1+$AC193/100))</f>
        <v>8.87390185464549</v>
      </c>
      <c r="F193" s="52">
        <v>10</v>
      </c>
      <c r="G193" s="44">
        <f t="shared" ref="G193:K193" si="162">IF(H193="/","/",H193/(1+$AC193/100))</f>
        <v>9.76129204011004</v>
      </c>
      <c r="H193" s="49">
        <v>11</v>
      </c>
      <c r="I193" s="44">
        <f t="shared" si="162"/>
        <v>8.87390185464549</v>
      </c>
      <c r="J193" s="49">
        <v>10</v>
      </c>
      <c r="K193" s="44">
        <f t="shared" si="162"/>
        <v>8.87390185464549</v>
      </c>
      <c r="L193" s="49">
        <v>10</v>
      </c>
      <c r="M193" s="44">
        <f t="shared" ref="M193:Q193" si="163">IF(N193="/","/",N193/(1+$AC193/100))</f>
        <v>10.0008873901855</v>
      </c>
      <c r="N193" s="49">
        <v>11.27</v>
      </c>
      <c r="O193" s="44">
        <f t="shared" si="163"/>
        <v>13.3108527819682</v>
      </c>
      <c r="P193" s="49">
        <v>15</v>
      </c>
      <c r="Q193" s="44">
        <f t="shared" si="163"/>
        <v>5.32434111278729</v>
      </c>
      <c r="R193" s="96">
        <v>6</v>
      </c>
      <c r="S193" s="44">
        <f t="shared" ref="S193:W193" si="164">IF(T193="/","/",T193/(1+$AC193/100))</f>
        <v>8.87390185464549</v>
      </c>
      <c r="T193" s="49">
        <v>10</v>
      </c>
      <c r="U193" s="44">
        <f t="shared" si="164"/>
        <v>5.76803620551957</v>
      </c>
      <c r="V193" s="96">
        <v>6.5</v>
      </c>
      <c r="W193" s="44">
        <f t="shared" si="164"/>
        <v>4.96938503860147</v>
      </c>
      <c r="X193" s="49">
        <v>5.6</v>
      </c>
      <c r="Y193" s="44">
        <f t="shared" ref="Y193:Y224" si="165">IF(Z193="/","/",Z193/(1+$AC193/100))</f>
        <v>4.43695092732274</v>
      </c>
      <c r="Z193" s="49">
        <v>5</v>
      </c>
      <c r="AA193" s="44">
        <f>IF(AB193="/","/",AB193/(1+$AC193/100))</f>
        <v>8.87390185464549</v>
      </c>
      <c r="AB193" s="49">
        <v>10</v>
      </c>
      <c r="AC193" s="63">
        <v>12.69</v>
      </c>
      <c r="AD193" s="60"/>
      <c r="JO193" s="1"/>
      <c r="JP193" s="1"/>
    </row>
    <row r="194" s="5" customFormat="true" customHeight="true" spans="1:276">
      <c r="A194" s="24">
        <f>SUBTOTAL(103,$B$6:B194)</f>
        <v>177</v>
      </c>
      <c r="B194" s="28" t="s">
        <v>267</v>
      </c>
      <c r="C194" s="29" t="s">
        <v>91</v>
      </c>
      <c r="D194" s="34" t="s">
        <v>49</v>
      </c>
      <c r="E194" s="44">
        <f t="shared" ref="E194:E257" si="166">IF(F194="/","/",F194/(1+$AC194/100))</f>
        <v>11.5360724110391</v>
      </c>
      <c r="F194" s="52">
        <v>13</v>
      </c>
      <c r="G194" s="44">
        <f t="shared" ref="G194:G257" si="167">IF(H194="/","/",H194/(1+$AC194/100))</f>
        <v>10.6486822255746</v>
      </c>
      <c r="H194" s="49">
        <v>12</v>
      </c>
      <c r="I194" s="44">
        <f t="shared" ref="I194:I257" si="168">IF(J194="/","/",J194/(1+$AC194/100))</f>
        <v>13.3108527819682</v>
      </c>
      <c r="J194" s="49">
        <v>15</v>
      </c>
      <c r="K194" s="44">
        <f t="shared" ref="K194:K257" si="169">IF(L194="/","/",L194/(1+$AC194/100))</f>
        <v>12.4234625965037</v>
      </c>
      <c r="L194" s="49">
        <v>14</v>
      </c>
      <c r="M194" s="44">
        <f t="shared" ref="M194:M257" si="170">IF(N194="/","/",N194/(1+$AC194/100))</f>
        <v>14.0030171266306</v>
      </c>
      <c r="N194" s="49">
        <v>15.78</v>
      </c>
      <c r="O194" s="44">
        <f t="shared" ref="O194:O257" si="171">IF(P194="/","/",P194/(1+$AC194/100))</f>
        <v>15.0856331528973</v>
      </c>
      <c r="P194" s="49">
        <v>17</v>
      </c>
      <c r="Q194" s="44">
        <f t="shared" ref="Q194:Q257" si="172">IF(R194="/","/",R194/(1+$AC194/100))</f>
        <v>7.09912148371639</v>
      </c>
      <c r="R194" s="96">
        <v>8</v>
      </c>
      <c r="S194" s="44">
        <f t="shared" ref="S194:S257" si="173">IF(T194="/","/",T194/(1+$AC194/100))</f>
        <v>11.5360724110391</v>
      </c>
      <c r="T194" s="49">
        <v>13</v>
      </c>
      <c r="U194" s="44">
        <f t="shared" ref="U194:U257" si="174">IF(V194="/","/",V194/(1+$AC194/100))</f>
        <v>10.2937261513888</v>
      </c>
      <c r="V194" s="96">
        <v>11.6</v>
      </c>
      <c r="W194" s="44">
        <f t="shared" ref="W194:W257" si="175">IF(X194="/","/",X194/(1+$AC194/100))</f>
        <v>5.94551424261248</v>
      </c>
      <c r="X194" s="49">
        <v>6.7</v>
      </c>
      <c r="Y194" s="44">
        <f t="shared" si="165"/>
        <v>6.21173129825184</v>
      </c>
      <c r="Z194" s="49">
        <v>7</v>
      </c>
      <c r="AA194" s="44">
        <f t="shared" ref="AA194:AA257" si="176">IF(AB194="/","/",AB194/(1+$AC194/100))</f>
        <v>13.3108527819682</v>
      </c>
      <c r="AB194" s="49">
        <v>15</v>
      </c>
      <c r="AC194" s="63">
        <v>12.69</v>
      </c>
      <c r="AD194" s="60"/>
      <c r="JO194" s="1"/>
      <c r="JP194" s="1"/>
    </row>
    <row r="195" s="5" customFormat="true" customHeight="true" spans="1:276">
      <c r="A195" s="24">
        <f>SUBTOTAL(103,$B$6:B195)</f>
        <v>178</v>
      </c>
      <c r="B195" s="28" t="s">
        <v>268</v>
      </c>
      <c r="C195" s="29" t="s">
        <v>91</v>
      </c>
      <c r="D195" s="34" t="s">
        <v>49</v>
      </c>
      <c r="E195" s="44">
        <f t="shared" si="166"/>
        <v>13.3108527819682</v>
      </c>
      <c r="F195" s="52">
        <v>15</v>
      </c>
      <c r="G195" s="44">
        <f t="shared" si="167"/>
        <v>12.4234625965037</v>
      </c>
      <c r="H195" s="49">
        <v>14</v>
      </c>
      <c r="I195" s="44">
        <f t="shared" si="168"/>
        <v>17.747803709291</v>
      </c>
      <c r="J195" s="49">
        <v>20</v>
      </c>
      <c r="K195" s="44">
        <f t="shared" si="169"/>
        <v>15.9730233383619</v>
      </c>
      <c r="L195" s="49">
        <v>18</v>
      </c>
      <c r="M195" s="44">
        <f t="shared" si="170"/>
        <v>17.3041086165587</v>
      </c>
      <c r="N195" s="49">
        <v>19.5</v>
      </c>
      <c r="O195" s="44">
        <f t="shared" si="171"/>
        <v>17.747803709291</v>
      </c>
      <c r="P195" s="49">
        <v>20</v>
      </c>
      <c r="Q195" s="44">
        <f t="shared" si="172"/>
        <v>9.76129204011004</v>
      </c>
      <c r="R195" s="96">
        <v>11</v>
      </c>
      <c r="S195" s="44">
        <f t="shared" si="173"/>
        <v>13.3108527819682</v>
      </c>
      <c r="T195" s="49">
        <v>15</v>
      </c>
      <c r="U195" s="44">
        <f t="shared" si="174"/>
        <v>14.9081551158044</v>
      </c>
      <c r="V195" s="96">
        <v>16.8</v>
      </c>
      <c r="W195" s="44">
        <f t="shared" si="175"/>
        <v>7.01038246516994</v>
      </c>
      <c r="X195" s="49">
        <v>7.9</v>
      </c>
      <c r="Y195" s="44">
        <f t="shared" si="165"/>
        <v>13.3108527819682</v>
      </c>
      <c r="Z195" s="49">
        <v>15</v>
      </c>
      <c r="AA195" s="44">
        <f t="shared" si="176"/>
        <v>17.747803709291</v>
      </c>
      <c r="AB195" s="49">
        <v>20</v>
      </c>
      <c r="AC195" s="63">
        <v>12.69</v>
      </c>
      <c r="AD195" s="60"/>
      <c r="JO195" s="1"/>
      <c r="JP195" s="1"/>
    </row>
    <row r="196" s="5" customFormat="true" customHeight="true" spans="1:276">
      <c r="A196" s="24">
        <f>SUBTOTAL(103,$B$6:B196)</f>
        <v>179</v>
      </c>
      <c r="B196" s="28" t="s">
        <v>269</v>
      </c>
      <c r="C196" s="29" t="s">
        <v>91</v>
      </c>
      <c r="D196" s="34" t="s">
        <v>49</v>
      </c>
      <c r="E196" s="44">
        <f t="shared" si="166"/>
        <v>15.9730233383619</v>
      </c>
      <c r="F196" s="52">
        <v>18</v>
      </c>
      <c r="G196" s="44">
        <f t="shared" si="167"/>
        <v>18.6351938947555</v>
      </c>
      <c r="H196" s="49">
        <v>21</v>
      </c>
      <c r="I196" s="44">
        <f t="shared" si="168"/>
        <v>22.1847546366137</v>
      </c>
      <c r="J196" s="49">
        <v>25</v>
      </c>
      <c r="K196" s="44">
        <f t="shared" si="169"/>
        <v>20.4099742656846</v>
      </c>
      <c r="L196" s="49">
        <v>23</v>
      </c>
      <c r="M196" s="44">
        <f t="shared" si="170"/>
        <v>22.1847546366137</v>
      </c>
      <c r="N196" s="49">
        <v>25</v>
      </c>
      <c r="O196" s="44">
        <f t="shared" si="171"/>
        <v>19.5225840802201</v>
      </c>
      <c r="P196" s="49">
        <v>22</v>
      </c>
      <c r="Q196" s="44">
        <f t="shared" si="172"/>
        <v>10.6486822255746</v>
      </c>
      <c r="R196" s="96">
        <v>12</v>
      </c>
      <c r="S196" s="44">
        <f t="shared" si="173"/>
        <v>17.747803709291</v>
      </c>
      <c r="T196" s="49">
        <v>20</v>
      </c>
      <c r="U196" s="44">
        <f t="shared" si="174"/>
        <v>17.3041086165587</v>
      </c>
      <c r="V196" s="96">
        <v>19.5</v>
      </c>
      <c r="W196" s="44">
        <f t="shared" si="175"/>
        <v>7.01038246516994</v>
      </c>
      <c r="X196" s="49">
        <v>7.9</v>
      </c>
      <c r="Y196" s="44">
        <f t="shared" si="165"/>
        <v>22.1847546366137</v>
      </c>
      <c r="Z196" s="49">
        <v>25</v>
      </c>
      <c r="AA196" s="44">
        <f t="shared" si="176"/>
        <v>22.1847546366137</v>
      </c>
      <c r="AB196" s="49">
        <v>25</v>
      </c>
      <c r="AC196" s="63">
        <v>12.69</v>
      </c>
      <c r="AD196" s="60"/>
      <c r="JO196" s="1"/>
      <c r="JP196" s="1"/>
    </row>
    <row r="197" s="5" customFormat="true" customHeight="true" spans="1:276">
      <c r="A197" s="24">
        <f>SUBTOTAL(103,$B$6:B197)</f>
        <v>180</v>
      </c>
      <c r="B197" s="28" t="s">
        <v>270</v>
      </c>
      <c r="C197" s="29" t="s">
        <v>91</v>
      </c>
      <c r="D197" s="34" t="s">
        <v>49</v>
      </c>
      <c r="E197" s="44">
        <f t="shared" si="166"/>
        <v>15.9730233383619</v>
      </c>
      <c r="F197" s="52">
        <v>18</v>
      </c>
      <c r="G197" s="44">
        <f t="shared" si="167"/>
        <v>8.87390185464549</v>
      </c>
      <c r="H197" s="49">
        <v>10</v>
      </c>
      <c r="I197" s="44">
        <f t="shared" si="168"/>
        <v>8.87390185464549</v>
      </c>
      <c r="J197" s="49">
        <v>10</v>
      </c>
      <c r="K197" s="44">
        <f t="shared" si="169"/>
        <v>12.4234625965037</v>
      </c>
      <c r="L197" s="49">
        <v>14</v>
      </c>
      <c r="M197" s="44">
        <f t="shared" si="170"/>
        <v>13.0002662170556</v>
      </c>
      <c r="N197" s="49">
        <v>14.65</v>
      </c>
      <c r="O197" s="44">
        <f t="shared" si="171"/>
        <v>13.3108527819682</v>
      </c>
      <c r="P197" s="49">
        <v>15</v>
      </c>
      <c r="Q197" s="44">
        <f t="shared" si="172"/>
        <v>8.87390185464549</v>
      </c>
      <c r="R197" s="96">
        <v>10</v>
      </c>
      <c r="S197" s="44">
        <f t="shared" si="173"/>
        <v>10.6486822255746</v>
      </c>
      <c r="T197" s="49">
        <v>12</v>
      </c>
      <c r="U197" s="44">
        <f t="shared" si="174"/>
        <v>8.87390185464549</v>
      </c>
      <c r="V197" s="96">
        <v>10</v>
      </c>
      <c r="W197" s="44">
        <f t="shared" si="175"/>
        <v>5.32434111278729</v>
      </c>
      <c r="X197" s="49">
        <v>6</v>
      </c>
      <c r="Y197" s="44">
        <f t="shared" si="165"/>
        <v>6.21173129825184</v>
      </c>
      <c r="Z197" s="49">
        <v>7</v>
      </c>
      <c r="AA197" s="44">
        <f t="shared" si="176"/>
        <v>8.87390185464549</v>
      </c>
      <c r="AB197" s="49">
        <v>10</v>
      </c>
      <c r="AC197" s="63">
        <v>12.69</v>
      </c>
      <c r="AD197" s="60"/>
      <c r="JO197" s="1"/>
      <c r="JP197" s="1"/>
    </row>
    <row r="198" s="5" customFormat="true" customHeight="true" spans="1:276">
      <c r="A198" s="24">
        <f>SUBTOTAL(103,$B$6:B198)</f>
        <v>181</v>
      </c>
      <c r="B198" s="28" t="s">
        <v>270</v>
      </c>
      <c r="C198" s="29" t="s">
        <v>271</v>
      </c>
      <c r="D198" s="34" t="s">
        <v>49</v>
      </c>
      <c r="E198" s="44">
        <f t="shared" si="166"/>
        <v>19.5225840802201</v>
      </c>
      <c r="F198" s="52">
        <v>22</v>
      </c>
      <c r="G198" s="44">
        <f t="shared" si="167"/>
        <v>10.6486822255746</v>
      </c>
      <c r="H198" s="49">
        <v>12</v>
      </c>
      <c r="I198" s="44">
        <f t="shared" si="168"/>
        <v>10.6486822255746</v>
      </c>
      <c r="J198" s="49">
        <v>12</v>
      </c>
      <c r="K198" s="44">
        <f t="shared" si="169"/>
        <v>17.747803709291</v>
      </c>
      <c r="L198" s="49">
        <v>20</v>
      </c>
      <c r="M198" s="44">
        <f t="shared" si="170"/>
        <v>13.8876564025202</v>
      </c>
      <c r="N198" s="49">
        <v>15.65</v>
      </c>
      <c r="O198" s="44">
        <f t="shared" si="171"/>
        <v>22.1847546366137</v>
      </c>
      <c r="P198" s="49">
        <v>25</v>
      </c>
      <c r="Q198" s="44">
        <f t="shared" si="172"/>
        <v>8.87390185464549</v>
      </c>
      <c r="R198" s="96">
        <v>10</v>
      </c>
      <c r="S198" s="44">
        <f t="shared" si="173"/>
        <v>10.6486822255746</v>
      </c>
      <c r="T198" s="49">
        <v>12</v>
      </c>
      <c r="U198" s="44">
        <f t="shared" si="174"/>
        <v>11.5360724110391</v>
      </c>
      <c r="V198" s="96">
        <v>13</v>
      </c>
      <c r="W198" s="44">
        <f t="shared" si="175"/>
        <v>5.76803620551957</v>
      </c>
      <c r="X198" s="49">
        <v>6.5</v>
      </c>
      <c r="Y198" s="44">
        <f t="shared" si="165"/>
        <v>13.3108527819682</v>
      </c>
      <c r="Z198" s="49">
        <v>15</v>
      </c>
      <c r="AA198" s="44">
        <f t="shared" si="176"/>
        <v>10.6486822255746</v>
      </c>
      <c r="AB198" s="49">
        <v>12</v>
      </c>
      <c r="AC198" s="63">
        <v>12.69</v>
      </c>
      <c r="AD198" s="60"/>
      <c r="JO198" s="1"/>
      <c r="JP198" s="1"/>
    </row>
    <row r="199" s="5" customFormat="true" customHeight="true" spans="1:276">
      <c r="A199" s="24">
        <f>SUBTOTAL(103,$B$6:B199)</f>
        <v>182</v>
      </c>
      <c r="B199" s="28" t="s">
        <v>270</v>
      </c>
      <c r="C199" s="29" t="s">
        <v>272</v>
      </c>
      <c r="D199" s="34" t="s">
        <v>49</v>
      </c>
      <c r="E199" s="44">
        <f t="shared" si="166"/>
        <v>19.5225840802201</v>
      </c>
      <c r="F199" s="52">
        <v>22</v>
      </c>
      <c r="G199" s="44">
        <f t="shared" si="167"/>
        <v>10.6486822255746</v>
      </c>
      <c r="H199" s="49">
        <v>12</v>
      </c>
      <c r="I199" s="44">
        <f t="shared" si="168"/>
        <v>10.6486822255746</v>
      </c>
      <c r="J199" s="49">
        <v>12</v>
      </c>
      <c r="K199" s="44">
        <f t="shared" si="169"/>
        <v>17.747803709291</v>
      </c>
      <c r="L199" s="49">
        <v>20</v>
      </c>
      <c r="M199" s="44">
        <f t="shared" si="170"/>
        <v>13.8876564025202</v>
      </c>
      <c r="N199" s="49">
        <v>15.65</v>
      </c>
      <c r="O199" s="44">
        <f t="shared" si="171"/>
        <v>20.4099742656846</v>
      </c>
      <c r="P199" s="49">
        <v>23</v>
      </c>
      <c r="Q199" s="44">
        <f t="shared" si="172"/>
        <v>7.09912148371639</v>
      </c>
      <c r="R199" s="96">
        <v>8</v>
      </c>
      <c r="S199" s="44">
        <f t="shared" si="173"/>
        <v>11.5360724110391</v>
      </c>
      <c r="T199" s="49">
        <v>13</v>
      </c>
      <c r="U199" s="44">
        <f t="shared" si="174"/>
        <v>11.5360724110391</v>
      </c>
      <c r="V199" s="96">
        <v>13</v>
      </c>
      <c r="W199" s="44">
        <f t="shared" si="175"/>
        <v>7.98651166918094</v>
      </c>
      <c r="X199" s="49">
        <v>9</v>
      </c>
      <c r="Y199" s="44">
        <f t="shared" si="165"/>
        <v>13.3108527819682</v>
      </c>
      <c r="Z199" s="49">
        <v>15</v>
      </c>
      <c r="AA199" s="44">
        <f t="shared" si="176"/>
        <v>10.6486822255746</v>
      </c>
      <c r="AB199" s="49">
        <v>12</v>
      </c>
      <c r="AC199" s="63">
        <v>12.69</v>
      </c>
      <c r="AD199" s="60"/>
      <c r="JO199" s="1"/>
      <c r="JP199" s="1"/>
    </row>
    <row r="200" s="5" customFormat="true" customHeight="true" spans="1:276">
      <c r="A200" s="24">
        <f>SUBTOTAL(103,$B$6:B200)</f>
        <v>183</v>
      </c>
      <c r="B200" s="28" t="s">
        <v>273</v>
      </c>
      <c r="C200" s="29" t="s">
        <v>91</v>
      </c>
      <c r="D200" s="34" t="s">
        <v>49</v>
      </c>
      <c r="E200" s="44">
        <f t="shared" si="166"/>
        <v>13.3108527819682</v>
      </c>
      <c r="F200" s="52">
        <v>15</v>
      </c>
      <c r="G200" s="44">
        <f t="shared" si="167"/>
        <v>7.09912148371639</v>
      </c>
      <c r="H200" s="49">
        <v>8</v>
      </c>
      <c r="I200" s="44">
        <f t="shared" si="168"/>
        <v>7.09912148371639</v>
      </c>
      <c r="J200" s="49">
        <v>8</v>
      </c>
      <c r="K200" s="44">
        <f t="shared" si="169"/>
        <v>12.4234625965037</v>
      </c>
      <c r="L200" s="49">
        <v>14</v>
      </c>
      <c r="M200" s="44">
        <f t="shared" si="170"/>
        <v>11.5360724110391</v>
      </c>
      <c r="N200" s="49">
        <v>13</v>
      </c>
      <c r="O200" s="44">
        <f t="shared" si="171"/>
        <v>12.4234625965037</v>
      </c>
      <c r="P200" s="49">
        <v>14</v>
      </c>
      <c r="Q200" s="44">
        <f t="shared" si="172"/>
        <v>6.21173129825184</v>
      </c>
      <c r="R200" s="96">
        <v>7</v>
      </c>
      <c r="S200" s="44">
        <f t="shared" si="173"/>
        <v>9.76129204011004</v>
      </c>
      <c r="T200" s="49">
        <v>11</v>
      </c>
      <c r="U200" s="44">
        <f t="shared" si="174"/>
        <v>10.6486822255746</v>
      </c>
      <c r="V200" s="96">
        <v>12</v>
      </c>
      <c r="W200" s="44">
        <f t="shared" si="175"/>
        <v>4.96938503860147</v>
      </c>
      <c r="X200" s="49">
        <v>5.6</v>
      </c>
      <c r="Y200" s="44">
        <f t="shared" si="165"/>
        <v>8.87390185464549</v>
      </c>
      <c r="Z200" s="49">
        <v>10</v>
      </c>
      <c r="AA200" s="44">
        <f t="shared" si="176"/>
        <v>7.09912148371639</v>
      </c>
      <c r="AB200" s="49">
        <v>8</v>
      </c>
      <c r="AC200" s="63">
        <v>12.69</v>
      </c>
      <c r="AD200" s="60"/>
      <c r="JO200" s="1"/>
      <c r="JP200" s="1"/>
    </row>
    <row r="201" s="5" customFormat="true" customHeight="true" spans="1:276">
      <c r="A201" s="24">
        <f>SUBTOTAL(103,$B$6:B201)</f>
        <v>184</v>
      </c>
      <c r="B201" s="28" t="s">
        <v>274</v>
      </c>
      <c r="C201" s="29" t="s">
        <v>91</v>
      </c>
      <c r="D201" s="34" t="s">
        <v>49</v>
      </c>
      <c r="E201" s="44">
        <f t="shared" si="166"/>
        <v>15.9730233383619</v>
      </c>
      <c r="F201" s="52">
        <v>18</v>
      </c>
      <c r="G201" s="44">
        <f t="shared" si="167"/>
        <v>15.0856331528973</v>
      </c>
      <c r="H201" s="49">
        <v>17</v>
      </c>
      <c r="I201" s="44">
        <f t="shared" si="168"/>
        <v>15.0856331528973</v>
      </c>
      <c r="J201" s="49">
        <v>17</v>
      </c>
      <c r="K201" s="44">
        <f t="shared" si="169"/>
        <v>17.747803709291</v>
      </c>
      <c r="L201" s="49">
        <v>20</v>
      </c>
      <c r="M201" s="44">
        <f t="shared" si="170"/>
        <v>22.1847546366137</v>
      </c>
      <c r="N201" s="49">
        <v>25</v>
      </c>
      <c r="O201" s="44">
        <f t="shared" si="171"/>
        <v>11.5360724110391</v>
      </c>
      <c r="P201" s="49">
        <v>13</v>
      </c>
      <c r="Q201" s="44">
        <f t="shared" si="172"/>
        <v>13.3108527819682</v>
      </c>
      <c r="R201" s="96">
        <v>15</v>
      </c>
      <c r="S201" s="44">
        <f t="shared" si="173"/>
        <v>13.3108527819682</v>
      </c>
      <c r="T201" s="49">
        <v>15</v>
      </c>
      <c r="U201" s="44">
        <f t="shared" si="174"/>
        <v>11.1811163368533</v>
      </c>
      <c r="V201" s="96">
        <v>12.6</v>
      </c>
      <c r="W201" s="44">
        <f t="shared" si="175"/>
        <v>8.87390185464549</v>
      </c>
      <c r="X201" s="49">
        <v>10</v>
      </c>
      <c r="Y201" s="44">
        <f t="shared" si="165"/>
        <v>15.0856331528973</v>
      </c>
      <c r="Z201" s="49">
        <v>17</v>
      </c>
      <c r="AA201" s="44">
        <f t="shared" si="176"/>
        <v>15.0856331528973</v>
      </c>
      <c r="AB201" s="49">
        <v>17</v>
      </c>
      <c r="AC201" s="63">
        <v>12.69</v>
      </c>
      <c r="AD201" s="60"/>
      <c r="JO201" s="1"/>
      <c r="JP201" s="1"/>
    </row>
    <row r="202" s="5" customFormat="true" customHeight="true" spans="1:276">
      <c r="A202" s="24">
        <f>SUBTOTAL(103,$B$6:B202)</f>
        <v>185</v>
      </c>
      <c r="B202" s="28" t="s">
        <v>275</v>
      </c>
      <c r="C202" s="26" t="s">
        <v>276</v>
      </c>
      <c r="D202" s="34" t="s">
        <v>49</v>
      </c>
      <c r="E202" s="44">
        <f t="shared" si="166"/>
        <v>17.747803709291</v>
      </c>
      <c r="F202" s="52">
        <v>20</v>
      </c>
      <c r="G202" s="44">
        <f t="shared" si="167"/>
        <v>15.0856331528973</v>
      </c>
      <c r="H202" s="49">
        <v>17</v>
      </c>
      <c r="I202" s="44">
        <f t="shared" si="168"/>
        <v>15.0856331528973</v>
      </c>
      <c r="J202" s="49">
        <v>17</v>
      </c>
      <c r="K202" s="44" t="str">
        <f t="shared" si="169"/>
        <v>/</v>
      </c>
      <c r="L202" s="49" t="s">
        <v>29</v>
      </c>
      <c r="M202" s="44">
        <f t="shared" si="170"/>
        <v>14.9968941343509</v>
      </c>
      <c r="N202" s="49">
        <v>16.9</v>
      </c>
      <c r="O202" s="44">
        <f t="shared" si="171"/>
        <v>43.4821190877629</v>
      </c>
      <c r="P202" s="49">
        <v>49</v>
      </c>
      <c r="Q202" s="44">
        <f t="shared" si="172"/>
        <v>13.3108527819682</v>
      </c>
      <c r="R202" s="96">
        <v>15</v>
      </c>
      <c r="S202" s="44">
        <f t="shared" si="173"/>
        <v>17.747803709291</v>
      </c>
      <c r="T202" s="49">
        <v>20</v>
      </c>
      <c r="U202" s="44">
        <f t="shared" si="174"/>
        <v>31.0586564912592</v>
      </c>
      <c r="V202" s="96">
        <v>35</v>
      </c>
      <c r="W202" s="44">
        <f t="shared" si="175"/>
        <v>9.76129204011004</v>
      </c>
      <c r="X202" s="49">
        <v>11</v>
      </c>
      <c r="Y202" s="44">
        <f t="shared" si="165"/>
        <v>20.4099742656846</v>
      </c>
      <c r="Z202" s="49">
        <v>23</v>
      </c>
      <c r="AA202" s="44">
        <f t="shared" si="176"/>
        <v>15.0856331528973</v>
      </c>
      <c r="AB202" s="49">
        <v>17</v>
      </c>
      <c r="AC202" s="63">
        <v>12.69</v>
      </c>
      <c r="AD202" s="60"/>
      <c r="JO202" s="1"/>
      <c r="JP202" s="1"/>
    </row>
    <row r="203" s="5" customFormat="true" customHeight="true" spans="1:276">
      <c r="A203" s="24">
        <f>SUBTOTAL(103,$B$6:B203)</f>
        <v>186</v>
      </c>
      <c r="B203" s="28" t="s">
        <v>277</v>
      </c>
      <c r="C203" s="29" t="s">
        <v>91</v>
      </c>
      <c r="D203" s="34" t="s">
        <v>49</v>
      </c>
      <c r="E203" s="44">
        <f t="shared" si="166"/>
        <v>11.5360724110391</v>
      </c>
      <c r="F203" s="52">
        <v>13</v>
      </c>
      <c r="G203" s="44">
        <f t="shared" si="167"/>
        <v>15.0856331528973</v>
      </c>
      <c r="H203" s="49">
        <v>17</v>
      </c>
      <c r="I203" s="44">
        <f t="shared" si="168"/>
        <v>16.8604135238264</v>
      </c>
      <c r="J203" s="49">
        <v>19</v>
      </c>
      <c r="K203" s="44">
        <f t="shared" si="169"/>
        <v>15.0856331528973</v>
      </c>
      <c r="L203" s="49">
        <v>17</v>
      </c>
      <c r="M203" s="44">
        <f t="shared" si="170"/>
        <v>11.9975153074807</v>
      </c>
      <c r="N203" s="49">
        <v>13.52</v>
      </c>
      <c r="O203" s="44">
        <f t="shared" si="171"/>
        <v>43.4821190877629</v>
      </c>
      <c r="P203" s="49">
        <v>49</v>
      </c>
      <c r="Q203" s="44">
        <f t="shared" si="172"/>
        <v>10.6486822255746</v>
      </c>
      <c r="R203" s="96">
        <v>12</v>
      </c>
      <c r="S203" s="44">
        <f t="shared" si="173"/>
        <v>13.3108527819682</v>
      </c>
      <c r="T203" s="49">
        <v>15</v>
      </c>
      <c r="U203" s="44">
        <f t="shared" si="174"/>
        <v>11.5360724110391</v>
      </c>
      <c r="V203" s="96">
        <v>13</v>
      </c>
      <c r="W203" s="44">
        <f t="shared" si="175"/>
        <v>8.87390185464549</v>
      </c>
      <c r="X203" s="49">
        <v>10</v>
      </c>
      <c r="Y203" s="44">
        <f t="shared" si="165"/>
        <v>19.5225840802201</v>
      </c>
      <c r="Z203" s="49">
        <v>22</v>
      </c>
      <c r="AA203" s="44">
        <f t="shared" si="176"/>
        <v>16.8604135238264</v>
      </c>
      <c r="AB203" s="49">
        <v>19</v>
      </c>
      <c r="AC203" s="63">
        <v>12.69</v>
      </c>
      <c r="AD203" s="60"/>
      <c r="JO203" s="1"/>
      <c r="JP203" s="1"/>
    </row>
    <row r="204" s="5" customFormat="true" customHeight="true" spans="1:276">
      <c r="A204" s="24">
        <f>SUBTOTAL(103,$B$6:B204)</f>
        <v>187</v>
      </c>
      <c r="B204" s="28" t="s">
        <v>278</v>
      </c>
      <c r="C204" s="29" t="s">
        <v>91</v>
      </c>
      <c r="D204" s="34" t="s">
        <v>49</v>
      </c>
      <c r="E204" s="44">
        <f t="shared" si="166"/>
        <v>1.33108527819682</v>
      </c>
      <c r="F204" s="52">
        <v>1.5</v>
      </c>
      <c r="G204" s="44">
        <f t="shared" si="167"/>
        <v>1.33108527819682</v>
      </c>
      <c r="H204" s="47">
        <v>1.5</v>
      </c>
      <c r="I204" s="44">
        <f t="shared" si="168"/>
        <v>1.33108527819682</v>
      </c>
      <c r="J204" s="47">
        <v>1.5</v>
      </c>
      <c r="K204" s="44">
        <f t="shared" si="169"/>
        <v>1.7747803709291</v>
      </c>
      <c r="L204" s="47">
        <v>2</v>
      </c>
      <c r="M204" s="44">
        <f t="shared" si="170"/>
        <v>2.20072765995208</v>
      </c>
      <c r="N204" s="47">
        <v>2.48</v>
      </c>
      <c r="O204" s="44">
        <f t="shared" si="171"/>
        <v>0.887390185464549</v>
      </c>
      <c r="P204" s="47">
        <v>1</v>
      </c>
      <c r="Q204" s="44">
        <f t="shared" si="172"/>
        <v>1.7747803709291</v>
      </c>
      <c r="R204" s="52">
        <v>2</v>
      </c>
      <c r="S204" s="44">
        <f t="shared" si="173"/>
        <v>1.33108527819682</v>
      </c>
      <c r="T204" s="47">
        <v>1.5</v>
      </c>
      <c r="U204" s="44">
        <f t="shared" si="174"/>
        <v>1.7747803709291</v>
      </c>
      <c r="V204" s="52">
        <v>2</v>
      </c>
      <c r="W204" s="44">
        <f t="shared" si="175"/>
        <v>0.887390185464549</v>
      </c>
      <c r="X204" s="47">
        <v>1</v>
      </c>
      <c r="Y204" s="44">
        <f t="shared" si="165"/>
        <v>1.33108527819682</v>
      </c>
      <c r="Z204" s="47">
        <v>1.5</v>
      </c>
      <c r="AA204" s="44">
        <f t="shared" si="176"/>
        <v>1.33108527819682</v>
      </c>
      <c r="AB204" s="47">
        <v>1.5</v>
      </c>
      <c r="AC204" s="63">
        <v>12.69</v>
      </c>
      <c r="AD204" s="60"/>
      <c r="JO204" s="1"/>
      <c r="JP204" s="1"/>
    </row>
    <row r="205" s="5" customFormat="true" customHeight="true" spans="1:276">
      <c r="A205" s="24">
        <f>SUBTOTAL(103,$B$6:B205)</f>
        <v>188</v>
      </c>
      <c r="B205" s="28" t="s">
        <v>279</v>
      </c>
      <c r="C205" s="29" t="s">
        <v>91</v>
      </c>
      <c r="D205" s="34" t="s">
        <v>49</v>
      </c>
      <c r="E205" s="44">
        <f t="shared" si="166"/>
        <v>1.33108527819682</v>
      </c>
      <c r="F205" s="52">
        <v>1.5</v>
      </c>
      <c r="G205" s="44">
        <f t="shared" si="167"/>
        <v>1.33108527819682</v>
      </c>
      <c r="H205" s="47">
        <v>1.5</v>
      </c>
      <c r="I205" s="44">
        <f t="shared" si="168"/>
        <v>0.887390185464549</v>
      </c>
      <c r="J205" s="47">
        <v>1</v>
      </c>
      <c r="K205" s="44">
        <f t="shared" si="169"/>
        <v>1.7747803709291</v>
      </c>
      <c r="L205" s="47">
        <v>2</v>
      </c>
      <c r="M205" s="44">
        <f t="shared" si="170"/>
        <v>2.20072765995208</v>
      </c>
      <c r="N205" s="47">
        <v>2.48</v>
      </c>
      <c r="O205" s="44">
        <f t="shared" si="171"/>
        <v>0.887390185464549</v>
      </c>
      <c r="P205" s="47">
        <v>1</v>
      </c>
      <c r="Q205" s="44">
        <f t="shared" si="172"/>
        <v>1.7747803709291</v>
      </c>
      <c r="R205" s="52">
        <v>2</v>
      </c>
      <c r="S205" s="44">
        <f t="shared" si="173"/>
        <v>1.33108527819682</v>
      </c>
      <c r="T205" s="47">
        <v>1.5</v>
      </c>
      <c r="U205" s="44">
        <f t="shared" si="174"/>
        <v>1.33108527819682</v>
      </c>
      <c r="V205" s="52">
        <v>1.5</v>
      </c>
      <c r="W205" s="44">
        <f t="shared" si="175"/>
        <v>0.887390185464549</v>
      </c>
      <c r="X205" s="47">
        <v>1</v>
      </c>
      <c r="Y205" s="44">
        <f t="shared" si="165"/>
        <v>1.33108527819682</v>
      </c>
      <c r="Z205" s="47">
        <v>1.5</v>
      </c>
      <c r="AA205" s="44">
        <f t="shared" si="176"/>
        <v>0.887390185464549</v>
      </c>
      <c r="AB205" s="47">
        <v>1</v>
      </c>
      <c r="AC205" s="63">
        <v>12.69</v>
      </c>
      <c r="AD205" s="60"/>
      <c r="JO205" s="1"/>
      <c r="JP205" s="1"/>
    </row>
    <row r="206" s="5" customFormat="true" customHeight="true" spans="1:276">
      <c r="A206" s="24">
        <f>SUBTOTAL(103,$B$6:B206)</f>
        <v>189</v>
      </c>
      <c r="B206" s="28" t="s">
        <v>279</v>
      </c>
      <c r="C206" s="29" t="s">
        <v>280</v>
      </c>
      <c r="D206" s="34" t="s">
        <v>49</v>
      </c>
      <c r="E206" s="44">
        <f t="shared" si="166"/>
        <v>2.21847546366137</v>
      </c>
      <c r="F206" s="52">
        <v>2.5</v>
      </c>
      <c r="G206" s="44">
        <f t="shared" si="167"/>
        <v>3.54956074185819</v>
      </c>
      <c r="H206" s="47">
        <v>4</v>
      </c>
      <c r="I206" s="44">
        <f t="shared" si="168"/>
        <v>0.887390185464549</v>
      </c>
      <c r="J206" s="47">
        <v>1</v>
      </c>
      <c r="K206" s="44">
        <f t="shared" si="169"/>
        <v>6.21173129825184</v>
      </c>
      <c r="L206" s="47">
        <v>7</v>
      </c>
      <c r="M206" s="44">
        <f t="shared" si="170"/>
        <v>4.40145531990416</v>
      </c>
      <c r="N206" s="47">
        <v>4.96</v>
      </c>
      <c r="O206" s="44">
        <f t="shared" si="171"/>
        <v>0.887390185464549</v>
      </c>
      <c r="P206" s="47">
        <v>1</v>
      </c>
      <c r="Q206" s="44">
        <f t="shared" si="172"/>
        <v>4.43695092732274</v>
      </c>
      <c r="R206" s="52">
        <v>5</v>
      </c>
      <c r="S206" s="44">
        <f t="shared" si="173"/>
        <v>3.54956074185819</v>
      </c>
      <c r="T206" s="47">
        <v>4</v>
      </c>
      <c r="U206" s="44">
        <f t="shared" si="174"/>
        <v>1.95225840802201</v>
      </c>
      <c r="V206" s="52">
        <v>2.2</v>
      </c>
      <c r="W206" s="44">
        <f t="shared" si="175"/>
        <v>2.66217055639365</v>
      </c>
      <c r="X206" s="47">
        <v>3</v>
      </c>
      <c r="Y206" s="44">
        <f t="shared" si="165"/>
        <v>3.99325583459047</v>
      </c>
      <c r="Z206" s="47">
        <v>4.5</v>
      </c>
      <c r="AA206" s="44">
        <f t="shared" si="176"/>
        <v>0.887390185464549</v>
      </c>
      <c r="AB206" s="47">
        <v>1</v>
      </c>
      <c r="AC206" s="63">
        <v>12.69</v>
      </c>
      <c r="AD206" s="60"/>
      <c r="JO206" s="1"/>
      <c r="JP206" s="1"/>
    </row>
    <row r="207" s="5" customFormat="true" customHeight="true" spans="1:276">
      <c r="A207" s="24">
        <f>SUBTOTAL(103,$B$6:B207)</f>
        <v>190</v>
      </c>
      <c r="B207" s="28" t="s">
        <v>281</v>
      </c>
      <c r="C207" s="26" t="s">
        <v>282</v>
      </c>
      <c r="D207" s="33" t="s">
        <v>283</v>
      </c>
      <c r="E207" s="44">
        <f t="shared" si="166"/>
        <v>5.76803620551957</v>
      </c>
      <c r="F207" s="52">
        <v>6.5</v>
      </c>
      <c r="G207" s="44">
        <f t="shared" si="167"/>
        <v>4.43695092732274</v>
      </c>
      <c r="H207" s="49">
        <v>5</v>
      </c>
      <c r="I207" s="44">
        <f t="shared" si="168"/>
        <v>4.43695092732274</v>
      </c>
      <c r="J207" s="49">
        <v>5</v>
      </c>
      <c r="K207" s="44" t="str">
        <f t="shared" si="169"/>
        <v>/</v>
      </c>
      <c r="L207" s="49" t="s">
        <v>29</v>
      </c>
      <c r="M207" s="44">
        <f t="shared" si="170"/>
        <v>5.99875765374035</v>
      </c>
      <c r="N207" s="49">
        <v>6.76</v>
      </c>
      <c r="O207" s="44">
        <f t="shared" si="171"/>
        <v>2.66217055639365</v>
      </c>
      <c r="P207" s="49">
        <v>3</v>
      </c>
      <c r="Q207" s="44">
        <f t="shared" si="172"/>
        <v>5.32434111278729</v>
      </c>
      <c r="R207" s="96">
        <v>6</v>
      </c>
      <c r="S207" s="44">
        <f t="shared" si="173"/>
        <v>4.43695092732274</v>
      </c>
      <c r="T207" s="49">
        <v>5</v>
      </c>
      <c r="U207" s="44">
        <f t="shared" si="174"/>
        <v>5.76803620551957</v>
      </c>
      <c r="V207" s="96">
        <v>6.5</v>
      </c>
      <c r="W207" s="44">
        <f t="shared" si="175"/>
        <v>3.54956074185819</v>
      </c>
      <c r="X207" s="49">
        <v>4</v>
      </c>
      <c r="Y207" s="44">
        <f t="shared" si="165"/>
        <v>3.81577779749756</v>
      </c>
      <c r="Z207" s="49">
        <v>4.3</v>
      </c>
      <c r="AA207" s="44">
        <f t="shared" si="176"/>
        <v>4.43695092732274</v>
      </c>
      <c r="AB207" s="49">
        <v>5</v>
      </c>
      <c r="AC207" s="63">
        <v>12.69</v>
      </c>
      <c r="AD207" s="60"/>
      <c r="JO207" s="1"/>
      <c r="JP207" s="1"/>
    </row>
    <row r="208" s="5" customFormat="true" customHeight="true" spans="1:276">
      <c r="A208" s="24">
        <f>SUBTOTAL(103,$B$6:B208)</f>
        <v>191</v>
      </c>
      <c r="B208" s="28" t="s">
        <v>281</v>
      </c>
      <c r="C208" s="26" t="s">
        <v>284</v>
      </c>
      <c r="D208" s="33" t="s">
        <v>283</v>
      </c>
      <c r="E208" s="44">
        <f t="shared" si="166"/>
        <v>7.09912148371639</v>
      </c>
      <c r="F208" s="52">
        <v>8</v>
      </c>
      <c r="G208" s="44">
        <f t="shared" si="167"/>
        <v>6.21173129825184</v>
      </c>
      <c r="H208" s="49">
        <v>7</v>
      </c>
      <c r="I208" s="44">
        <f t="shared" si="168"/>
        <v>6.21173129825184</v>
      </c>
      <c r="J208" s="49">
        <v>7</v>
      </c>
      <c r="K208" s="44" t="str">
        <f t="shared" si="169"/>
        <v>/</v>
      </c>
      <c r="L208" s="49" t="s">
        <v>29</v>
      </c>
      <c r="M208" s="44">
        <f t="shared" si="170"/>
        <v>8.00425947289023</v>
      </c>
      <c r="N208" s="49">
        <v>9.02</v>
      </c>
      <c r="O208" s="44">
        <f t="shared" si="171"/>
        <v>3.54956074185819</v>
      </c>
      <c r="P208" s="49">
        <v>4</v>
      </c>
      <c r="Q208" s="44">
        <f t="shared" si="172"/>
        <v>6.21173129825184</v>
      </c>
      <c r="R208" s="96">
        <v>7</v>
      </c>
      <c r="S208" s="44">
        <f t="shared" si="173"/>
        <v>7.09912148371639</v>
      </c>
      <c r="T208" s="49">
        <v>8</v>
      </c>
      <c r="U208" s="44">
        <f t="shared" si="174"/>
        <v>7.89777265063448</v>
      </c>
      <c r="V208" s="96">
        <v>8.9</v>
      </c>
      <c r="W208" s="44">
        <f t="shared" si="175"/>
        <v>4.43695092732274</v>
      </c>
      <c r="X208" s="49">
        <v>5</v>
      </c>
      <c r="Y208" s="44">
        <f t="shared" si="165"/>
        <v>4.43695092732274</v>
      </c>
      <c r="Z208" s="49">
        <v>5</v>
      </c>
      <c r="AA208" s="44">
        <f t="shared" si="176"/>
        <v>6.21173129825184</v>
      </c>
      <c r="AB208" s="49">
        <v>7</v>
      </c>
      <c r="AC208" s="63">
        <v>12.69</v>
      </c>
      <c r="AD208" s="60"/>
      <c r="JO208" s="1"/>
      <c r="JP208" s="1"/>
    </row>
    <row r="209" s="5" customFormat="true" customHeight="true" spans="1:276">
      <c r="A209" s="24">
        <f>SUBTOTAL(103,$B$6:B209)</f>
        <v>192</v>
      </c>
      <c r="B209" s="28" t="s">
        <v>281</v>
      </c>
      <c r="C209" s="26" t="s">
        <v>285</v>
      </c>
      <c r="D209" s="33" t="s">
        <v>283</v>
      </c>
      <c r="E209" s="44">
        <f t="shared" si="166"/>
        <v>9.31759694737776</v>
      </c>
      <c r="F209" s="52">
        <v>10.5</v>
      </c>
      <c r="G209" s="44">
        <f t="shared" si="167"/>
        <v>7.80903363208803</v>
      </c>
      <c r="H209" s="49">
        <v>8.8</v>
      </c>
      <c r="I209" s="44">
        <f t="shared" si="168"/>
        <v>7.80903363208803</v>
      </c>
      <c r="J209" s="49">
        <v>8.8</v>
      </c>
      <c r="K209" s="44" t="str">
        <f t="shared" si="169"/>
        <v>/</v>
      </c>
      <c r="L209" s="49" t="s">
        <v>29</v>
      </c>
      <c r="M209" s="44">
        <f t="shared" si="170"/>
        <v>11.0036382997604</v>
      </c>
      <c r="N209" s="49">
        <v>12.4</v>
      </c>
      <c r="O209" s="44">
        <f t="shared" si="171"/>
        <v>4.43695092732274</v>
      </c>
      <c r="P209" s="49">
        <v>5</v>
      </c>
      <c r="Q209" s="44">
        <f t="shared" si="172"/>
        <v>7.09912148371639</v>
      </c>
      <c r="R209" s="96">
        <v>8</v>
      </c>
      <c r="S209" s="44">
        <f t="shared" si="173"/>
        <v>10.6486822255746</v>
      </c>
      <c r="T209" s="49">
        <v>12</v>
      </c>
      <c r="U209" s="44">
        <f t="shared" si="174"/>
        <v>9.76129204011004</v>
      </c>
      <c r="V209" s="96">
        <v>11</v>
      </c>
      <c r="W209" s="44">
        <f t="shared" si="175"/>
        <v>6.21173129825184</v>
      </c>
      <c r="X209" s="49">
        <v>7</v>
      </c>
      <c r="Y209" s="44">
        <f t="shared" si="165"/>
        <v>4.96938503860147</v>
      </c>
      <c r="Z209" s="49">
        <v>5.6</v>
      </c>
      <c r="AA209" s="44">
        <f t="shared" si="176"/>
        <v>7.80903363208803</v>
      </c>
      <c r="AB209" s="49">
        <v>8.8</v>
      </c>
      <c r="AC209" s="63">
        <v>12.69</v>
      </c>
      <c r="AD209" s="60"/>
      <c r="JO209" s="1"/>
      <c r="JP209" s="1"/>
    </row>
    <row r="210" s="5" customFormat="true" customHeight="true" spans="1:276">
      <c r="A210" s="24">
        <f>SUBTOTAL(103,$B$6:B210)</f>
        <v>193</v>
      </c>
      <c r="B210" s="28" t="s">
        <v>281</v>
      </c>
      <c r="C210" s="26" t="s">
        <v>286</v>
      </c>
      <c r="D210" s="33" t="s">
        <v>283</v>
      </c>
      <c r="E210" s="44">
        <f t="shared" si="166"/>
        <v>11.5360724110391</v>
      </c>
      <c r="F210" s="52">
        <v>13</v>
      </c>
      <c r="G210" s="44">
        <f t="shared" si="167"/>
        <v>11.0923773183069</v>
      </c>
      <c r="H210" s="49">
        <v>12.5</v>
      </c>
      <c r="I210" s="44">
        <f t="shared" si="168"/>
        <v>10.6486822255746</v>
      </c>
      <c r="J210" s="49">
        <v>12</v>
      </c>
      <c r="K210" s="44" t="str">
        <f t="shared" si="169"/>
        <v>/</v>
      </c>
      <c r="L210" s="49" t="s">
        <v>29</v>
      </c>
      <c r="M210" s="44">
        <f t="shared" si="170"/>
        <v>14.0030171266306</v>
      </c>
      <c r="N210" s="49">
        <v>15.78</v>
      </c>
      <c r="O210" s="44">
        <f t="shared" si="171"/>
        <v>5.32434111278729</v>
      </c>
      <c r="P210" s="49">
        <v>6</v>
      </c>
      <c r="Q210" s="44">
        <f t="shared" si="172"/>
        <v>7.98651166918094</v>
      </c>
      <c r="R210" s="96">
        <v>9</v>
      </c>
      <c r="S210" s="44">
        <f t="shared" si="173"/>
        <v>13.3108527819682</v>
      </c>
      <c r="T210" s="49">
        <v>15</v>
      </c>
      <c r="U210" s="44">
        <f t="shared" si="174"/>
        <v>13.843286893247</v>
      </c>
      <c r="V210" s="96">
        <v>15.6</v>
      </c>
      <c r="W210" s="44">
        <f t="shared" si="175"/>
        <v>8.87390185464549</v>
      </c>
      <c r="X210" s="49">
        <v>10</v>
      </c>
      <c r="Y210" s="44">
        <f t="shared" si="165"/>
        <v>6.21173129825184</v>
      </c>
      <c r="Z210" s="49">
        <v>7</v>
      </c>
      <c r="AA210" s="44">
        <f t="shared" si="176"/>
        <v>10.6486822255746</v>
      </c>
      <c r="AB210" s="49">
        <v>12</v>
      </c>
      <c r="AC210" s="63">
        <v>12.69</v>
      </c>
      <c r="AD210" s="60"/>
      <c r="JO210" s="1"/>
      <c r="JP210" s="1"/>
    </row>
    <row r="211" s="5" customFormat="true" customHeight="true" spans="1:276">
      <c r="A211" s="24">
        <f>SUBTOTAL(103,$B$6:B211)</f>
        <v>194</v>
      </c>
      <c r="B211" s="28" t="s">
        <v>281</v>
      </c>
      <c r="C211" s="26" t="s">
        <v>287</v>
      </c>
      <c r="D211" s="33" t="s">
        <v>283</v>
      </c>
      <c r="E211" s="44">
        <f t="shared" si="166"/>
        <v>13.3108527819682</v>
      </c>
      <c r="F211" s="52">
        <v>15</v>
      </c>
      <c r="G211" s="44">
        <f t="shared" si="167"/>
        <v>20.4099742656846</v>
      </c>
      <c r="H211" s="49">
        <v>23</v>
      </c>
      <c r="I211" s="44">
        <f t="shared" si="168"/>
        <v>20.4099742656846</v>
      </c>
      <c r="J211" s="49">
        <v>23</v>
      </c>
      <c r="K211" s="44" t="str">
        <f t="shared" si="169"/>
        <v>/</v>
      </c>
      <c r="L211" s="49" t="s">
        <v>29</v>
      </c>
      <c r="M211" s="44">
        <f t="shared" si="170"/>
        <v>22.1847546366137</v>
      </c>
      <c r="N211" s="49">
        <v>25</v>
      </c>
      <c r="O211" s="44">
        <f t="shared" si="171"/>
        <v>7.54281657644866</v>
      </c>
      <c r="P211" s="49">
        <v>8.5</v>
      </c>
      <c r="Q211" s="44">
        <f t="shared" si="172"/>
        <v>11.5360724110391</v>
      </c>
      <c r="R211" s="96">
        <v>13</v>
      </c>
      <c r="S211" s="44">
        <f t="shared" si="173"/>
        <v>20.4099742656846</v>
      </c>
      <c r="T211" s="49">
        <v>23</v>
      </c>
      <c r="U211" s="44">
        <f t="shared" si="174"/>
        <v>15.9730233383619</v>
      </c>
      <c r="V211" s="96">
        <v>18</v>
      </c>
      <c r="W211" s="44">
        <f t="shared" si="175"/>
        <v>13.3108527819682</v>
      </c>
      <c r="X211" s="49">
        <v>15</v>
      </c>
      <c r="Y211" s="44">
        <f t="shared" si="165"/>
        <v>7.54281657644866</v>
      </c>
      <c r="Z211" s="49">
        <v>8.5</v>
      </c>
      <c r="AA211" s="44">
        <f t="shared" si="176"/>
        <v>20.4099742656846</v>
      </c>
      <c r="AB211" s="49">
        <v>23</v>
      </c>
      <c r="AC211" s="63">
        <v>12.69</v>
      </c>
      <c r="AD211" s="60"/>
      <c r="JO211" s="1"/>
      <c r="JP211" s="1"/>
    </row>
    <row r="212" s="5" customFormat="true" customHeight="true" spans="1:276">
      <c r="A212" s="24">
        <f>SUBTOTAL(103,$B$6:B212)</f>
        <v>195</v>
      </c>
      <c r="B212" s="63" t="s">
        <v>288</v>
      </c>
      <c r="C212" s="26">
        <v>2.5</v>
      </c>
      <c r="D212" s="33" t="s">
        <v>283</v>
      </c>
      <c r="E212" s="44">
        <f t="shared" si="166"/>
        <v>1.95225840802201</v>
      </c>
      <c r="F212" s="52">
        <v>2.2</v>
      </c>
      <c r="G212" s="44">
        <f t="shared" si="167"/>
        <v>1.65054574496406</v>
      </c>
      <c r="H212" s="47">
        <v>1.86</v>
      </c>
      <c r="I212" s="44">
        <f t="shared" si="168"/>
        <v>1.73041086165587</v>
      </c>
      <c r="J212" s="47">
        <v>1.95</v>
      </c>
      <c r="K212" s="44">
        <f t="shared" si="169"/>
        <v>1.7747803709291</v>
      </c>
      <c r="L212" s="47">
        <v>2</v>
      </c>
      <c r="M212" s="44">
        <f t="shared" si="170"/>
        <v>2.68879226195758</v>
      </c>
      <c r="N212" s="47">
        <v>3.03</v>
      </c>
      <c r="O212" s="44">
        <f t="shared" si="171"/>
        <v>2.66217055639365</v>
      </c>
      <c r="P212" s="47">
        <v>3</v>
      </c>
      <c r="Q212" s="44">
        <f t="shared" si="172"/>
        <v>1.2867157689236</v>
      </c>
      <c r="R212" s="52">
        <v>1.45</v>
      </c>
      <c r="S212" s="44">
        <f t="shared" si="173"/>
        <v>1.73041086165587</v>
      </c>
      <c r="T212" s="47">
        <v>1.95</v>
      </c>
      <c r="U212" s="44">
        <f t="shared" si="174"/>
        <v>2.48469251930074</v>
      </c>
      <c r="V212" s="52">
        <v>2.8</v>
      </c>
      <c r="W212" s="44">
        <f t="shared" si="175"/>
        <v>1.65054574496406</v>
      </c>
      <c r="X212" s="47">
        <v>1.86</v>
      </c>
      <c r="Y212" s="44" t="str">
        <f t="shared" si="165"/>
        <v>/</v>
      </c>
      <c r="Z212" s="47" t="s">
        <v>29</v>
      </c>
      <c r="AA212" s="44">
        <f t="shared" si="176"/>
        <v>1.73041086165587</v>
      </c>
      <c r="AB212" s="47">
        <v>1.95</v>
      </c>
      <c r="AC212" s="63">
        <v>12.69</v>
      </c>
      <c r="AD212" s="60"/>
      <c r="JO212" s="1"/>
      <c r="JP212" s="1"/>
    </row>
    <row r="213" s="5" customFormat="true" customHeight="true" spans="1:276">
      <c r="A213" s="24">
        <f>SUBTOTAL(103,$B$6:B213)</f>
        <v>196</v>
      </c>
      <c r="B213" s="63" t="s">
        <v>288</v>
      </c>
      <c r="C213" s="26">
        <v>4</v>
      </c>
      <c r="D213" s="33" t="s">
        <v>283</v>
      </c>
      <c r="E213" s="44">
        <f t="shared" si="166"/>
        <v>3.10586564912592</v>
      </c>
      <c r="F213" s="52">
        <v>3.5</v>
      </c>
      <c r="G213" s="44">
        <f t="shared" si="167"/>
        <v>2.57343153784719</v>
      </c>
      <c r="H213" s="47">
        <v>2.9</v>
      </c>
      <c r="I213" s="44">
        <f t="shared" si="168"/>
        <v>2.7509095749401</v>
      </c>
      <c r="J213" s="47">
        <v>3.1</v>
      </c>
      <c r="K213" s="44">
        <f t="shared" si="169"/>
        <v>3.99325583459047</v>
      </c>
      <c r="L213" s="47">
        <v>4.5</v>
      </c>
      <c r="M213" s="44">
        <f t="shared" si="170"/>
        <v>3.77140828822433</v>
      </c>
      <c r="N213" s="47">
        <v>4.25</v>
      </c>
      <c r="O213" s="44">
        <f t="shared" si="171"/>
        <v>3.54956074185819</v>
      </c>
      <c r="P213" s="47">
        <v>4</v>
      </c>
      <c r="Q213" s="44">
        <f t="shared" si="172"/>
        <v>2.01437572100453</v>
      </c>
      <c r="R213" s="52">
        <v>2.27</v>
      </c>
      <c r="S213" s="44">
        <f t="shared" si="173"/>
        <v>2.66217055639365</v>
      </c>
      <c r="T213" s="47">
        <v>3</v>
      </c>
      <c r="U213" s="44">
        <f t="shared" si="174"/>
        <v>3.07037004170734</v>
      </c>
      <c r="V213" s="52">
        <v>3.46</v>
      </c>
      <c r="W213" s="44">
        <f t="shared" si="175"/>
        <v>2.57343153784719</v>
      </c>
      <c r="X213" s="47">
        <v>2.9</v>
      </c>
      <c r="Y213" s="44" t="str">
        <f t="shared" si="165"/>
        <v>/</v>
      </c>
      <c r="Z213" s="47" t="s">
        <v>29</v>
      </c>
      <c r="AA213" s="44">
        <f t="shared" si="176"/>
        <v>2.7509095749401</v>
      </c>
      <c r="AB213" s="47">
        <v>3.1</v>
      </c>
      <c r="AC213" s="63">
        <v>12.69</v>
      </c>
      <c r="AD213" s="60"/>
      <c r="AE213" s="5" t="s">
        <v>61</v>
      </c>
      <c r="JO213" s="1"/>
      <c r="JP213" s="1"/>
    </row>
    <row r="214" s="5" customFormat="true" customHeight="true" spans="1:276">
      <c r="A214" s="24">
        <f>SUBTOTAL(103,$B$6:B214)</f>
        <v>197</v>
      </c>
      <c r="B214" s="63" t="s">
        <v>288</v>
      </c>
      <c r="C214" s="26">
        <v>6</v>
      </c>
      <c r="D214" s="33" t="s">
        <v>283</v>
      </c>
      <c r="E214" s="44">
        <f t="shared" si="166"/>
        <v>5.32434111278729</v>
      </c>
      <c r="F214" s="52">
        <v>6</v>
      </c>
      <c r="G214" s="44">
        <f t="shared" si="167"/>
        <v>3.93113852160795</v>
      </c>
      <c r="H214" s="47">
        <v>4.43</v>
      </c>
      <c r="I214" s="44">
        <f t="shared" si="168"/>
        <v>4.08199485313692</v>
      </c>
      <c r="J214" s="47">
        <v>4.6</v>
      </c>
      <c r="K214" s="44">
        <f t="shared" si="169"/>
        <v>6.21173129825184</v>
      </c>
      <c r="L214" s="47">
        <v>7</v>
      </c>
      <c r="M214" s="44">
        <f t="shared" si="170"/>
        <v>5.12024137013045</v>
      </c>
      <c r="N214" s="47">
        <v>5.77</v>
      </c>
      <c r="O214" s="44">
        <f t="shared" si="171"/>
        <v>5.32434111278729</v>
      </c>
      <c r="P214" s="47">
        <v>6</v>
      </c>
      <c r="Q214" s="44">
        <f t="shared" si="172"/>
        <v>3.00825272872482</v>
      </c>
      <c r="R214" s="52">
        <v>3.39</v>
      </c>
      <c r="S214" s="44">
        <f t="shared" si="173"/>
        <v>4.08199485313692</v>
      </c>
      <c r="T214" s="47">
        <v>4.6</v>
      </c>
      <c r="U214" s="44">
        <f t="shared" si="174"/>
        <v>4.65879847368888</v>
      </c>
      <c r="V214" s="52">
        <v>5.25</v>
      </c>
      <c r="W214" s="44">
        <f t="shared" si="175"/>
        <v>3.93113852160795</v>
      </c>
      <c r="X214" s="47">
        <v>4.43</v>
      </c>
      <c r="Y214" s="44" t="str">
        <f t="shared" si="165"/>
        <v>/</v>
      </c>
      <c r="Z214" s="47" t="s">
        <v>29</v>
      </c>
      <c r="AA214" s="44">
        <f t="shared" si="176"/>
        <v>4.08199485313692</v>
      </c>
      <c r="AB214" s="47">
        <v>4.6</v>
      </c>
      <c r="AC214" s="63">
        <v>12.69</v>
      </c>
      <c r="AD214" s="60"/>
      <c r="JO214" s="1"/>
      <c r="JP214" s="1"/>
    </row>
    <row r="215" s="5" customFormat="true" customHeight="true" spans="1:276">
      <c r="A215" s="24">
        <f>SUBTOTAL(103,$B$6:B215)</f>
        <v>198</v>
      </c>
      <c r="B215" s="63" t="s">
        <v>288</v>
      </c>
      <c r="C215" s="26">
        <v>10</v>
      </c>
      <c r="D215" s="33" t="s">
        <v>283</v>
      </c>
      <c r="E215" s="44">
        <f t="shared" si="166"/>
        <v>7.98651166918094</v>
      </c>
      <c r="F215" s="52">
        <v>9</v>
      </c>
      <c r="G215" s="44">
        <f t="shared" si="167"/>
        <v>6.77078711509451</v>
      </c>
      <c r="H215" s="47">
        <v>7.63</v>
      </c>
      <c r="I215" s="44">
        <f t="shared" si="168"/>
        <v>6.7885349188038</v>
      </c>
      <c r="J215" s="47">
        <v>7.65</v>
      </c>
      <c r="K215" s="44">
        <f t="shared" si="169"/>
        <v>8.87390185464549</v>
      </c>
      <c r="L215" s="47">
        <v>10</v>
      </c>
      <c r="M215" s="44">
        <f t="shared" si="170"/>
        <v>9.11349720472091</v>
      </c>
      <c r="N215" s="47">
        <v>10.27</v>
      </c>
      <c r="O215" s="44">
        <f t="shared" si="171"/>
        <v>9.76129204011004</v>
      </c>
      <c r="P215" s="47">
        <v>11</v>
      </c>
      <c r="Q215" s="44">
        <f t="shared" si="172"/>
        <v>5.1113674682758</v>
      </c>
      <c r="R215" s="52">
        <v>5.76</v>
      </c>
      <c r="S215" s="44">
        <f t="shared" si="173"/>
        <v>7.09912148371639</v>
      </c>
      <c r="T215" s="47">
        <v>8</v>
      </c>
      <c r="U215" s="44">
        <f t="shared" si="174"/>
        <v>7.40083414677434</v>
      </c>
      <c r="V215" s="52">
        <v>8.34</v>
      </c>
      <c r="W215" s="44">
        <f t="shared" si="175"/>
        <v>6.77078711509451</v>
      </c>
      <c r="X215" s="47">
        <v>7.63</v>
      </c>
      <c r="Y215" s="44" t="str">
        <f t="shared" si="165"/>
        <v>/</v>
      </c>
      <c r="Z215" s="47" t="s">
        <v>29</v>
      </c>
      <c r="AA215" s="44">
        <f t="shared" si="176"/>
        <v>6.7885349188038</v>
      </c>
      <c r="AB215" s="47">
        <v>7.65</v>
      </c>
      <c r="AC215" s="63">
        <v>12.69</v>
      </c>
      <c r="AD215" s="60"/>
      <c r="JO215" s="1"/>
      <c r="JP215" s="1"/>
    </row>
    <row r="216" s="5" customFormat="true" customHeight="true" spans="1:276">
      <c r="A216" s="24">
        <f>SUBTOTAL(103,$B$6:B216)</f>
        <v>199</v>
      </c>
      <c r="B216" s="63" t="s">
        <v>288</v>
      </c>
      <c r="C216" s="26">
        <v>16</v>
      </c>
      <c r="D216" s="33" t="s">
        <v>283</v>
      </c>
      <c r="E216" s="44">
        <f t="shared" si="166"/>
        <v>15.0856331528973</v>
      </c>
      <c r="F216" s="52">
        <v>17</v>
      </c>
      <c r="G216" s="44">
        <f t="shared" si="167"/>
        <v>10.6486822255746</v>
      </c>
      <c r="H216" s="47">
        <v>12</v>
      </c>
      <c r="I216" s="44">
        <f t="shared" si="168"/>
        <v>11.9797675037714</v>
      </c>
      <c r="J216" s="47">
        <v>13.5</v>
      </c>
      <c r="K216" s="44" t="str">
        <f t="shared" si="169"/>
        <v>/</v>
      </c>
      <c r="L216" s="47" t="s">
        <v>29</v>
      </c>
      <c r="M216" s="44">
        <f t="shared" si="170"/>
        <v>14.3402253971071</v>
      </c>
      <c r="N216" s="47">
        <v>16.16</v>
      </c>
      <c r="O216" s="44">
        <f t="shared" si="171"/>
        <v>14.1982429674328</v>
      </c>
      <c r="P216" s="47">
        <v>16</v>
      </c>
      <c r="Q216" s="44">
        <f t="shared" si="172"/>
        <v>7.6670512024137</v>
      </c>
      <c r="R216" s="52">
        <v>8.64</v>
      </c>
      <c r="S216" s="44">
        <f t="shared" si="173"/>
        <v>11.9797675037714</v>
      </c>
      <c r="T216" s="47">
        <v>13.5</v>
      </c>
      <c r="U216" s="44">
        <f t="shared" si="174"/>
        <v>10.6486822255746</v>
      </c>
      <c r="V216" s="52">
        <v>12</v>
      </c>
      <c r="W216" s="44">
        <f t="shared" si="175"/>
        <v>10.6486822255746</v>
      </c>
      <c r="X216" s="47">
        <v>12</v>
      </c>
      <c r="Y216" s="44" t="str">
        <f t="shared" si="165"/>
        <v>/</v>
      </c>
      <c r="Z216" s="47" t="s">
        <v>29</v>
      </c>
      <c r="AA216" s="44">
        <f t="shared" si="176"/>
        <v>11.9797675037714</v>
      </c>
      <c r="AB216" s="47">
        <v>13.5</v>
      </c>
      <c r="AC216" s="63">
        <v>12.69</v>
      </c>
      <c r="AD216" s="60"/>
      <c r="JO216" s="1"/>
      <c r="JP216" s="1"/>
    </row>
    <row r="217" s="5" customFormat="true" customHeight="true" spans="1:276">
      <c r="A217" s="24">
        <f>SUBTOTAL(103,$B$6:B217)</f>
        <v>200</v>
      </c>
      <c r="B217" s="63" t="s">
        <v>288</v>
      </c>
      <c r="C217" s="26">
        <v>25</v>
      </c>
      <c r="D217" s="33" t="s">
        <v>283</v>
      </c>
      <c r="E217" s="44">
        <f t="shared" si="166"/>
        <v>21.2973644511492</v>
      </c>
      <c r="F217" s="52">
        <v>24</v>
      </c>
      <c r="G217" s="44">
        <f t="shared" si="167"/>
        <v>16.8604135238264</v>
      </c>
      <c r="H217" s="47">
        <v>19</v>
      </c>
      <c r="I217" s="44">
        <f t="shared" si="168"/>
        <v>17.3041086165587</v>
      </c>
      <c r="J217" s="47">
        <v>19.5</v>
      </c>
      <c r="K217" s="44" t="str">
        <f t="shared" si="169"/>
        <v>/</v>
      </c>
      <c r="L217" s="47" t="s">
        <v>29</v>
      </c>
      <c r="M217" s="44">
        <f t="shared" si="170"/>
        <v>22.7083148460378</v>
      </c>
      <c r="N217" s="47">
        <v>25.59</v>
      </c>
      <c r="O217" s="44">
        <f t="shared" si="171"/>
        <v>19.9662791729523</v>
      </c>
      <c r="P217" s="47">
        <v>22.5</v>
      </c>
      <c r="Q217" s="44">
        <f t="shared" si="172"/>
        <v>12.4234625965037</v>
      </c>
      <c r="R217" s="52">
        <v>14</v>
      </c>
      <c r="S217" s="44">
        <f t="shared" si="173"/>
        <v>17.3041086165587</v>
      </c>
      <c r="T217" s="47">
        <v>19.5</v>
      </c>
      <c r="U217" s="44">
        <f t="shared" si="174"/>
        <v>16.8604135238264</v>
      </c>
      <c r="V217" s="52">
        <v>19</v>
      </c>
      <c r="W217" s="44">
        <f t="shared" si="175"/>
        <v>16.8604135238264</v>
      </c>
      <c r="X217" s="47">
        <v>19</v>
      </c>
      <c r="Y217" s="44" t="str">
        <f t="shared" si="165"/>
        <v>/</v>
      </c>
      <c r="Z217" s="47" t="s">
        <v>29</v>
      </c>
      <c r="AA217" s="44">
        <f t="shared" si="176"/>
        <v>17.3041086165587</v>
      </c>
      <c r="AB217" s="47">
        <v>19.5</v>
      </c>
      <c r="AC217" s="63">
        <v>12.69</v>
      </c>
      <c r="AD217" s="60"/>
      <c r="JO217" s="1"/>
      <c r="JP217" s="1"/>
    </row>
    <row r="218" s="5" customFormat="true" customHeight="true" spans="1:276">
      <c r="A218" s="24">
        <f>SUBTOTAL(103,$B$6:B218)</f>
        <v>201</v>
      </c>
      <c r="B218" s="63" t="s">
        <v>288</v>
      </c>
      <c r="C218" s="26">
        <v>35</v>
      </c>
      <c r="D218" s="33" t="s">
        <v>283</v>
      </c>
      <c r="E218" s="44">
        <f t="shared" si="166"/>
        <v>29.2838761203301</v>
      </c>
      <c r="F218" s="52">
        <v>33</v>
      </c>
      <c r="G218" s="44">
        <f t="shared" si="167"/>
        <v>22.1847546366137</v>
      </c>
      <c r="H218" s="47">
        <v>25</v>
      </c>
      <c r="I218" s="44">
        <f t="shared" si="168"/>
        <v>24.4032301002751</v>
      </c>
      <c r="J218" s="47">
        <v>27.5</v>
      </c>
      <c r="K218" s="44" t="str">
        <f t="shared" si="169"/>
        <v>/</v>
      </c>
      <c r="L218" s="47" t="s">
        <v>29</v>
      </c>
      <c r="M218" s="44">
        <f t="shared" si="170"/>
        <v>29.5678409796788</v>
      </c>
      <c r="N218" s="47">
        <v>33.32</v>
      </c>
      <c r="O218" s="44" t="str">
        <f t="shared" si="171"/>
        <v>/</v>
      </c>
      <c r="P218" s="47" t="s">
        <v>29</v>
      </c>
      <c r="Q218" s="44">
        <f t="shared" si="172"/>
        <v>17.2863608128494</v>
      </c>
      <c r="R218" s="52">
        <v>19.48</v>
      </c>
      <c r="S218" s="44">
        <f t="shared" si="173"/>
        <v>24.4032301002751</v>
      </c>
      <c r="T218" s="47">
        <v>27.5</v>
      </c>
      <c r="U218" s="44">
        <f t="shared" si="174"/>
        <v>22.1847546366137</v>
      </c>
      <c r="V218" s="52">
        <v>25</v>
      </c>
      <c r="W218" s="44">
        <f t="shared" si="175"/>
        <v>21.9451592865383</v>
      </c>
      <c r="X218" s="47">
        <v>24.73</v>
      </c>
      <c r="Y218" s="44" t="str">
        <f t="shared" si="165"/>
        <v>/</v>
      </c>
      <c r="Z218" s="47" t="s">
        <v>29</v>
      </c>
      <c r="AA218" s="44">
        <f t="shared" si="176"/>
        <v>24.4032301002751</v>
      </c>
      <c r="AB218" s="47">
        <v>27.5</v>
      </c>
      <c r="AC218" s="63">
        <v>12.69</v>
      </c>
      <c r="AD218" s="60"/>
      <c r="JO218" s="1"/>
      <c r="JP218" s="1"/>
    </row>
    <row r="219" s="5" customFormat="true" customHeight="true" spans="1:276">
      <c r="A219" s="24">
        <f>SUBTOTAL(103,$B$6:B219)</f>
        <v>202</v>
      </c>
      <c r="B219" s="63" t="s">
        <v>288</v>
      </c>
      <c r="C219" s="26">
        <v>50</v>
      </c>
      <c r="D219" s="33" t="s">
        <v>283</v>
      </c>
      <c r="E219" s="44">
        <f t="shared" si="166"/>
        <v>42.5947289022983</v>
      </c>
      <c r="F219" s="52">
        <v>48</v>
      </c>
      <c r="G219" s="44">
        <f t="shared" si="167"/>
        <v>31.9460466767238</v>
      </c>
      <c r="H219" s="47">
        <v>36</v>
      </c>
      <c r="I219" s="44">
        <f t="shared" si="168"/>
        <v>31.990416185997</v>
      </c>
      <c r="J219" s="47">
        <v>36.05</v>
      </c>
      <c r="K219" s="44" t="str">
        <f t="shared" si="169"/>
        <v>/</v>
      </c>
      <c r="L219" s="47" t="s">
        <v>29</v>
      </c>
      <c r="M219" s="44">
        <f t="shared" si="170"/>
        <v>42.7633330375366</v>
      </c>
      <c r="N219" s="47">
        <v>48.19</v>
      </c>
      <c r="O219" s="44" t="str">
        <f t="shared" si="171"/>
        <v>/</v>
      </c>
      <c r="P219" s="47" t="s">
        <v>29</v>
      </c>
      <c r="Q219" s="44">
        <f t="shared" si="172"/>
        <v>24.6871949596237</v>
      </c>
      <c r="R219" s="52">
        <v>27.82</v>
      </c>
      <c r="S219" s="44">
        <f t="shared" si="173"/>
        <v>31.9460466767238</v>
      </c>
      <c r="T219" s="47">
        <v>36</v>
      </c>
      <c r="U219" s="44">
        <f t="shared" si="174"/>
        <v>31.9460466767238</v>
      </c>
      <c r="V219" s="52">
        <v>36</v>
      </c>
      <c r="W219" s="44">
        <f t="shared" si="175"/>
        <v>31.7508208359216</v>
      </c>
      <c r="X219" s="47">
        <v>35.78</v>
      </c>
      <c r="Y219" s="44" t="str">
        <f t="shared" si="165"/>
        <v>/</v>
      </c>
      <c r="Z219" s="47" t="s">
        <v>29</v>
      </c>
      <c r="AA219" s="44">
        <f t="shared" si="176"/>
        <v>31.990416185997</v>
      </c>
      <c r="AB219" s="47">
        <v>36.05</v>
      </c>
      <c r="AC219" s="63">
        <v>12.69</v>
      </c>
      <c r="AD219" s="60"/>
      <c r="JO219" s="1"/>
      <c r="JP219" s="1"/>
    </row>
    <row r="220" s="5" customFormat="true" customHeight="true" spans="1:276">
      <c r="A220" s="24">
        <f>SUBTOTAL(103,$B$6:B220)</f>
        <v>203</v>
      </c>
      <c r="B220" s="25" t="s">
        <v>289</v>
      </c>
      <c r="C220" s="26" t="s">
        <v>290</v>
      </c>
      <c r="D220" s="33" t="s">
        <v>283</v>
      </c>
      <c r="E220" s="44">
        <f t="shared" si="166"/>
        <v>1.7747803709291</v>
      </c>
      <c r="F220" s="52">
        <v>2</v>
      </c>
      <c r="G220" s="44">
        <f t="shared" si="167"/>
        <v>1.33108527819682</v>
      </c>
      <c r="H220" s="49">
        <v>1.5</v>
      </c>
      <c r="I220" s="44">
        <f t="shared" si="168"/>
        <v>1.33108527819682</v>
      </c>
      <c r="J220" s="49">
        <v>1.5</v>
      </c>
      <c r="K220" s="44">
        <f t="shared" si="169"/>
        <v>0.887390185464549</v>
      </c>
      <c r="L220" s="49">
        <v>1</v>
      </c>
      <c r="M220" s="44">
        <f t="shared" si="170"/>
        <v>1.52631111899902</v>
      </c>
      <c r="N220" s="49">
        <v>1.72</v>
      </c>
      <c r="O220" s="44">
        <f t="shared" si="171"/>
        <v>1.41982429674328</v>
      </c>
      <c r="P220" s="49">
        <v>1.6</v>
      </c>
      <c r="Q220" s="44">
        <f t="shared" si="172"/>
        <v>1.7747803709291</v>
      </c>
      <c r="R220" s="96">
        <v>2</v>
      </c>
      <c r="S220" s="44">
        <f t="shared" si="173"/>
        <v>1.33108527819682</v>
      </c>
      <c r="T220" s="49">
        <v>1.5</v>
      </c>
      <c r="U220" s="44">
        <f t="shared" si="174"/>
        <v>1.7747803709291</v>
      </c>
      <c r="V220" s="96">
        <v>2</v>
      </c>
      <c r="W220" s="44">
        <f t="shared" si="175"/>
        <v>1.33108527819682</v>
      </c>
      <c r="X220" s="49">
        <v>1.5</v>
      </c>
      <c r="Y220" s="44">
        <f t="shared" si="165"/>
        <v>1.06486822255746</v>
      </c>
      <c r="Z220" s="49">
        <v>1.2</v>
      </c>
      <c r="AA220" s="44">
        <f t="shared" si="176"/>
        <v>1.33108527819682</v>
      </c>
      <c r="AB220" s="49">
        <v>1.5</v>
      </c>
      <c r="AC220" s="63">
        <v>12.69</v>
      </c>
      <c r="AD220" s="60"/>
      <c r="JO220" s="1"/>
      <c r="JP220" s="1"/>
    </row>
    <row r="221" s="5" customFormat="true" customHeight="true" spans="1:276">
      <c r="A221" s="24">
        <f>SUBTOTAL(103,$B$6:B221)</f>
        <v>204</v>
      </c>
      <c r="B221" s="25" t="s">
        <v>289</v>
      </c>
      <c r="C221" s="26" t="s">
        <v>291</v>
      </c>
      <c r="D221" s="33" t="s">
        <v>283</v>
      </c>
      <c r="E221" s="44">
        <f t="shared" si="166"/>
        <v>2.04099742656846</v>
      </c>
      <c r="F221" s="52">
        <v>2.3</v>
      </c>
      <c r="G221" s="44">
        <f t="shared" si="167"/>
        <v>1.59730233383619</v>
      </c>
      <c r="H221" s="49">
        <v>1.8</v>
      </c>
      <c r="I221" s="44">
        <f t="shared" si="168"/>
        <v>1.59730233383619</v>
      </c>
      <c r="J221" s="49">
        <v>1.8</v>
      </c>
      <c r="K221" s="44">
        <f t="shared" si="169"/>
        <v>1.06486822255746</v>
      </c>
      <c r="L221" s="49">
        <v>1.2</v>
      </c>
      <c r="M221" s="44">
        <f t="shared" si="170"/>
        <v>1.83689768391162</v>
      </c>
      <c r="N221" s="49">
        <v>2.07</v>
      </c>
      <c r="O221" s="44">
        <f t="shared" si="171"/>
        <v>0.887390185464549</v>
      </c>
      <c r="P221" s="49">
        <v>1</v>
      </c>
      <c r="Q221" s="44">
        <f t="shared" si="172"/>
        <v>1.7747803709291</v>
      </c>
      <c r="R221" s="96">
        <v>2</v>
      </c>
      <c r="S221" s="44">
        <f t="shared" si="173"/>
        <v>1.7747803709291</v>
      </c>
      <c r="T221" s="49">
        <v>2</v>
      </c>
      <c r="U221" s="44">
        <f t="shared" si="174"/>
        <v>2.21847546366137</v>
      </c>
      <c r="V221" s="96">
        <v>2.5</v>
      </c>
      <c r="W221" s="44">
        <f t="shared" si="175"/>
        <v>1.59730233383619</v>
      </c>
      <c r="X221" s="49">
        <v>1.8</v>
      </c>
      <c r="Y221" s="44">
        <f t="shared" si="165"/>
        <v>1.50856331528973</v>
      </c>
      <c r="Z221" s="49">
        <v>1.7</v>
      </c>
      <c r="AA221" s="44">
        <f t="shared" si="176"/>
        <v>1.59730233383619</v>
      </c>
      <c r="AB221" s="49">
        <v>1.8</v>
      </c>
      <c r="AC221" s="63">
        <v>12.69</v>
      </c>
      <c r="AD221" s="60"/>
      <c r="JO221" s="1"/>
      <c r="JP221" s="1"/>
    </row>
    <row r="222" s="5" customFormat="true" customHeight="true" spans="1:276">
      <c r="A222" s="24">
        <f>SUBTOTAL(103,$B$6:B222)</f>
        <v>205</v>
      </c>
      <c r="B222" s="25" t="s">
        <v>289</v>
      </c>
      <c r="C222" s="26" t="s">
        <v>292</v>
      </c>
      <c r="D222" s="33" t="s">
        <v>283</v>
      </c>
      <c r="E222" s="44">
        <f t="shared" si="166"/>
        <v>2.48469251930074</v>
      </c>
      <c r="F222" s="52">
        <v>2.8</v>
      </c>
      <c r="G222" s="44">
        <f t="shared" si="167"/>
        <v>2.04099742656846</v>
      </c>
      <c r="H222" s="49">
        <v>2.3</v>
      </c>
      <c r="I222" s="44">
        <f t="shared" si="168"/>
        <v>2.04099742656846</v>
      </c>
      <c r="J222" s="49">
        <v>2.3</v>
      </c>
      <c r="K222" s="44">
        <f t="shared" si="169"/>
        <v>1.33108527819682</v>
      </c>
      <c r="L222" s="49">
        <v>1.5</v>
      </c>
      <c r="M222" s="44">
        <f t="shared" si="170"/>
        <v>2.35158399148105</v>
      </c>
      <c r="N222" s="49">
        <v>2.65</v>
      </c>
      <c r="O222" s="44">
        <f t="shared" si="171"/>
        <v>1.13585943739462</v>
      </c>
      <c r="P222" s="49">
        <v>1.28</v>
      </c>
      <c r="Q222" s="44">
        <f t="shared" si="172"/>
        <v>2.39595350075428</v>
      </c>
      <c r="R222" s="96">
        <v>2.7</v>
      </c>
      <c r="S222" s="44">
        <f t="shared" si="173"/>
        <v>2.21847546366137</v>
      </c>
      <c r="T222" s="49">
        <v>2.5</v>
      </c>
      <c r="U222" s="44">
        <f t="shared" si="174"/>
        <v>2.83964859348656</v>
      </c>
      <c r="V222" s="96">
        <v>3.2</v>
      </c>
      <c r="W222" s="44">
        <f t="shared" si="175"/>
        <v>2.04099742656846</v>
      </c>
      <c r="X222" s="49">
        <v>2.3</v>
      </c>
      <c r="Y222" s="44">
        <f t="shared" si="165"/>
        <v>1.86351938947555</v>
      </c>
      <c r="Z222" s="49">
        <v>2.1</v>
      </c>
      <c r="AA222" s="44">
        <f t="shared" si="176"/>
        <v>2.04099742656846</v>
      </c>
      <c r="AB222" s="49">
        <v>2.3</v>
      </c>
      <c r="AC222" s="63">
        <v>12.69</v>
      </c>
      <c r="AD222" s="60"/>
      <c r="JO222" s="1"/>
      <c r="JP222" s="1"/>
    </row>
    <row r="223" s="5" customFormat="true" customHeight="true" spans="1:276">
      <c r="A223" s="24">
        <f>SUBTOTAL(103,$B$6:B223)</f>
        <v>206</v>
      </c>
      <c r="B223" s="25" t="s">
        <v>289</v>
      </c>
      <c r="C223" s="26" t="s">
        <v>293</v>
      </c>
      <c r="D223" s="33" t="s">
        <v>283</v>
      </c>
      <c r="E223" s="44">
        <f t="shared" si="166"/>
        <v>3.7270387789511</v>
      </c>
      <c r="F223" s="52">
        <v>4.2</v>
      </c>
      <c r="G223" s="44">
        <f t="shared" si="167"/>
        <v>2.83964859348656</v>
      </c>
      <c r="H223" s="49">
        <v>3.2</v>
      </c>
      <c r="I223" s="44">
        <f t="shared" si="168"/>
        <v>2.7509095749401</v>
      </c>
      <c r="J223" s="49">
        <v>3.1</v>
      </c>
      <c r="K223" s="44">
        <f t="shared" si="169"/>
        <v>2.66217055639365</v>
      </c>
      <c r="L223" s="49">
        <v>3</v>
      </c>
      <c r="M223" s="44">
        <f t="shared" si="170"/>
        <v>3.26559588250954</v>
      </c>
      <c r="N223" s="49">
        <v>3.68</v>
      </c>
      <c r="O223" s="44">
        <f t="shared" si="171"/>
        <v>1.59730233383619</v>
      </c>
      <c r="P223" s="49">
        <v>1.8</v>
      </c>
      <c r="Q223" s="44">
        <f t="shared" si="172"/>
        <v>2.57343153784719</v>
      </c>
      <c r="R223" s="96">
        <v>2.9</v>
      </c>
      <c r="S223" s="44">
        <f t="shared" si="173"/>
        <v>2.92838761203301</v>
      </c>
      <c r="T223" s="49">
        <v>3.3</v>
      </c>
      <c r="U223" s="44">
        <f t="shared" si="174"/>
        <v>3.99325583459047</v>
      </c>
      <c r="V223" s="96">
        <v>4.5</v>
      </c>
      <c r="W223" s="44">
        <f t="shared" si="175"/>
        <v>2.83964859348656</v>
      </c>
      <c r="X223" s="49">
        <v>3.2</v>
      </c>
      <c r="Y223" s="44">
        <f t="shared" si="165"/>
        <v>2.21847546366137</v>
      </c>
      <c r="Z223" s="49">
        <v>2.5</v>
      </c>
      <c r="AA223" s="44">
        <f t="shared" si="176"/>
        <v>2.7509095749401</v>
      </c>
      <c r="AB223" s="49">
        <v>3.1</v>
      </c>
      <c r="AC223" s="63">
        <v>12.69</v>
      </c>
      <c r="AD223" s="60"/>
      <c r="JO223" s="1"/>
      <c r="JP223" s="1"/>
    </row>
    <row r="224" s="5" customFormat="true" customHeight="true" spans="1:276">
      <c r="A224" s="24">
        <f>SUBTOTAL(103,$B$6:B224)</f>
        <v>207</v>
      </c>
      <c r="B224" s="25" t="s">
        <v>289</v>
      </c>
      <c r="C224" s="26" t="s">
        <v>294</v>
      </c>
      <c r="D224" s="33" t="s">
        <v>283</v>
      </c>
      <c r="E224" s="44">
        <f t="shared" si="166"/>
        <v>3.7270387789511</v>
      </c>
      <c r="F224" s="52">
        <v>4.2</v>
      </c>
      <c r="G224" s="44">
        <f t="shared" si="167"/>
        <v>3.99325583459047</v>
      </c>
      <c r="H224" s="49">
        <v>4.5</v>
      </c>
      <c r="I224" s="44">
        <f t="shared" si="168"/>
        <v>3.10586564912592</v>
      </c>
      <c r="J224" s="49">
        <v>3.5</v>
      </c>
      <c r="K224" s="44">
        <f t="shared" si="169"/>
        <v>3.99325583459047</v>
      </c>
      <c r="L224" s="49">
        <v>4.5</v>
      </c>
      <c r="M224" s="44">
        <f t="shared" si="170"/>
        <v>4.58780725885172</v>
      </c>
      <c r="N224" s="49">
        <v>5.17</v>
      </c>
      <c r="O224" s="44">
        <f t="shared" si="171"/>
        <v>6.74416540953057</v>
      </c>
      <c r="P224" s="49">
        <v>7.6</v>
      </c>
      <c r="Q224" s="44">
        <f t="shared" si="172"/>
        <v>3.7270387789511</v>
      </c>
      <c r="R224" s="96">
        <v>4.2</v>
      </c>
      <c r="S224" s="44">
        <f t="shared" si="173"/>
        <v>3.99325583459047</v>
      </c>
      <c r="T224" s="49">
        <v>4.5</v>
      </c>
      <c r="U224" s="44">
        <f t="shared" si="174"/>
        <v>4.61442896441565</v>
      </c>
      <c r="V224" s="96">
        <v>5.2</v>
      </c>
      <c r="W224" s="44">
        <f t="shared" si="175"/>
        <v>3.99325583459047</v>
      </c>
      <c r="X224" s="49">
        <v>4.5</v>
      </c>
      <c r="Y224" s="44">
        <f t="shared" si="165"/>
        <v>3.81577779749756</v>
      </c>
      <c r="Z224" s="49">
        <v>4.3</v>
      </c>
      <c r="AA224" s="44">
        <f t="shared" si="176"/>
        <v>3.10586564912592</v>
      </c>
      <c r="AB224" s="49">
        <v>3.5</v>
      </c>
      <c r="AC224" s="63">
        <v>12.69</v>
      </c>
      <c r="AD224" s="60"/>
      <c r="JO224" s="1"/>
      <c r="JP224" s="1"/>
    </row>
    <row r="225" s="5" customFormat="true" customHeight="true" spans="1:276">
      <c r="A225" s="24">
        <f>SUBTOTAL(103,$B$6:B225)</f>
        <v>208</v>
      </c>
      <c r="B225" s="25" t="s">
        <v>289</v>
      </c>
      <c r="C225" s="26" t="s">
        <v>295</v>
      </c>
      <c r="D225" s="33" t="s">
        <v>283</v>
      </c>
      <c r="E225" s="44">
        <f t="shared" si="166"/>
        <v>5.76803620551957</v>
      </c>
      <c r="F225" s="52">
        <v>6.5</v>
      </c>
      <c r="G225" s="44">
        <f t="shared" si="167"/>
        <v>4.70316798296211</v>
      </c>
      <c r="H225" s="49">
        <v>5.3</v>
      </c>
      <c r="I225" s="44">
        <f t="shared" si="168"/>
        <v>3.81577779749756</v>
      </c>
      <c r="J225" s="49">
        <v>4.3</v>
      </c>
      <c r="K225" s="44">
        <f t="shared" si="169"/>
        <v>5.5018191498802</v>
      </c>
      <c r="L225" s="49">
        <v>6.2</v>
      </c>
      <c r="M225" s="44">
        <f t="shared" si="170"/>
        <v>5.41308013133375</v>
      </c>
      <c r="N225" s="49">
        <v>6.1</v>
      </c>
      <c r="O225" s="44">
        <f t="shared" si="171"/>
        <v>11.0923773183069</v>
      </c>
      <c r="P225" s="49">
        <v>12.5</v>
      </c>
      <c r="Q225" s="44">
        <f t="shared" si="172"/>
        <v>6.21173129825184</v>
      </c>
      <c r="R225" s="96">
        <v>7</v>
      </c>
      <c r="S225" s="44">
        <f t="shared" si="173"/>
        <v>4.79190700150856</v>
      </c>
      <c r="T225" s="49">
        <v>5.4</v>
      </c>
      <c r="U225" s="44">
        <f t="shared" si="174"/>
        <v>5.94551424261248</v>
      </c>
      <c r="V225" s="96">
        <v>6.7</v>
      </c>
      <c r="W225" s="44">
        <f t="shared" si="175"/>
        <v>4.70316798296211</v>
      </c>
      <c r="X225" s="49">
        <v>5.3</v>
      </c>
      <c r="Y225" s="44">
        <f t="shared" ref="Y225:Y256" si="177">IF(Z225="/","/",Z225/(1+$AC225/100))</f>
        <v>4.43695092732274</v>
      </c>
      <c r="Z225" s="49">
        <v>5</v>
      </c>
      <c r="AA225" s="44">
        <f t="shared" si="176"/>
        <v>3.81577779749756</v>
      </c>
      <c r="AB225" s="49">
        <v>4.3</v>
      </c>
      <c r="AC225" s="63">
        <v>12.69</v>
      </c>
      <c r="AD225" s="60"/>
      <c r="JO225" s="1"/>
      <c r="JP225" s="1"/>
    </row>
    <row r="226" s="5" customFormat="true" customHeight="true" spans="1:276">
      <c r="A226" s="24">
        <f>SUBTOTAL(103,$B$6:B226)</f>
        <v>209</v>
      </c>
      <c r="B226" s="25" t="s">
        <v>296</v>
      </c>
      <c r="C226" s="26" t="s">
        <v>297</v>
      </c>
      <c r="D226" s="33" t="s">
        <v>283</v>
      </c>
      <c r="E226" s="44">
        <f t="shared" si="166"/>
        <v>19.5225840802201</v>
      </c>
      <c r="F226" s="52">
        <v>22</v>
      </c>
      <c r="G226" s="44">
        <f t="shared" si="167"/>
        <v>39.9325583459047</v>
      </c>
      <c r="H226" s="49">
        <v>45</v>
      </c>
      <c r="I226" s="44">
        <f t="shared" si="168"/>
        <v>39.9325583459047</v>
      </c>
      <c r="J226" s="49">
        <v>45</v>
      </c>
      <c r="K226" s="44" t="str">
        <f t="shared" si="169"/>
        <v>/</v>
      </c>
      <c r="L226" s="49" t="s">
        <v>29</v>
      </c>
      <c r="M226" s="44">
        <f t="shared" si="170"/>
        <v>45.9224420977904</v>
      </c>
      <c r="N226" s="49">
        <v>51.75</v>
      </c>
      <c r="O226" s="44">
        <f t="shared" si="171"/>
        <v>8.43020676191321</v>
      </c>
      <c r="P226" s="49">
        <v>9.5</v>
      </c>
      <c r="Q226" s="44">
        <f t="shared" si="172"/>
        <v>31.0586564912592</v>
      </c>
      <c r="R226" s="96">
        <v>35</v>
      </c>
      <c r="S226" s="44">
        <f t="shared" si="173"/>
        <v>35.4956074185819</v>
      </c>
      <c r="T226" s="49">
        <v>40</v>
      </c>
      <c r="U226" s="44">
        <f t="shared" si="174"/>
        <v>55.9055816842666</v>
      </c>
      <c r="V226" s="96">
        <v>63</v>
      </c>
      <c r="W226" s="44">
        <f t="shared" si="175"/>
        <v>31.0586564912592</v>
      </c>
      <c r="X226" s="49">
        <v>35</v>
      </c>
      <c r="Y226" s="44" t="str">
        <f t="shared" si="177"/>
        <v>/</v>
      </c>
      <c r="Z226" s="49" t="s">
        <v>29</v>
      </c>
      <c r="AA226" s="44">
        <f t="shared" si="176"/>
        <v>39.9325583459047</v>
      </c>
      <c r="AB226" s="49">
        <v>45</v>
      </c>
      <c r="AC226" s="63">
        <v>12.69</v>
      </c>
      <c r="AD226" s="60"/>
      <c r="JO226" s="1"/>
      <c r="JP226" s="1"/>
    </row>
    <row r="227" s="5" customFormat="true" customHeight="true" spans="1:276">
      <c r="A227" s="24">
        <f>SUBTOTAL(103,$B$6:B227)</f>
        <v>210</v>
      </c>
      <c r="B227" s="25" t="s">
        <v>298</v>
      </c>
      <c r="C227" s="26" t="s">
        <v>299</v>
      </c>
      <c r="D227" s="33" t="s">
        <v>283</v>
      </c>
      <c r="E227" s="44">
        <f t="shared" si="166"/>
        <v>21.2973644511492</v>
      </c>
      <c r="F227" s="52">
        <v>24</v>
      </c>
      <c r="G227" s="44">
        <f t="shared" si="167"/>
        <v>44.3695092732274</v>
      </c>
      <c r="H227" s="49">
        <v>50</v>
      </c>
      <c r="I227" s="44">
        <f t="shared" si="168"/>
        <v>44.3695092732274</v>
      </c>
      <c r="J227" s="49">
        <v>50</v>
      </c>
      <c r="K227" s="44" t="str">
        <f t="shared" si="169"/>
        <v>/</v>
      </c>
      <c r="L227" s="49" t="s">
        <v>29</v>
      </c>
      <c r="M227" s="44">
        <f t="shared" si="170"/>
        <v>49.8713284231076</v>
      </c>
      <c r="N227" s="49">
        <v>56.2</v>
      </c>
      <c r="O227" s="44">
        <f t="shared" si="171"/>
        <v>13.7545478747005</v>
      </c>
      <c r="P227" s="49">
        <v>15.5</v>
      </c>
      <c r="Q227" s="44">
        <f t="shared" si="172"/>
        <v>41.7073387168338</v>
      </c>
      <c r="R227" s="96">
        <v>47</v>
      </c>
      <c r="S227" s="44">
        <f t="shared" si="173"/>
        <v>41.7073387168338</v>
      </c>
      <c r="T227" s="49">
        <v>47</v>
      </c>
      <c r="U227" s="44">
        <f t="shared" si="174"/>
        <v>69.2164344662348</v>
      </c>
      <c r="V227" s="96">
        <v>78</v>
      </c>
      <c r="W227" s="44">
        <f t="shared" si="175"/>
        <v>41.7073387168338</v>
      </c>
      <c r="X227" s="49">
        <v>47</v>
      </c>
      <c r="Y227" s="44" t="str">
        <f t="shared" si="177"/>
        <v>/</v>
      </c>
      <c r="Z227" s="49" t="s">
        <v>29</v>
      </c>
      <c r="AA227" s="44">
        <f t="shared" si="176"/>
        <v>44.3695092732274</v>
      </c>
      <c r="AB227" s="49">
        <v>50</v>
      </c>
      <c r="AC227" s="63">
        <v>12.69</v>
      </c>
      <c r="AD227" s="60"/>
      <c r="JO227" s="1"/>
      <c r="JP227" s="1"/>
    </row>
    <row r="228" s="5" customFormat="true" customHeight="true" spans="1:276">
      <c r="A228" s="24">
        <f>SUBTOTAL(103,$B$6:B228)</f>
        <v>211</v>
      </c>
      <c r="B228" s="25" t="s">
        <v>296</v>
      </c>
      <c r="C228" s="26" t="s">
        <v>300</v>
      </c>
      <c r="D228" s="33" t="s">
        <v>283</v>
      </c>
      <c r="E228" s="44">
        <f t="shared" si="166"/>
        <v>23.0721448220783</v>
      </c>
      <c r="F228" s="52">
        <v>26</v>
      </c>
      <c r="G228" s="44">
        <f t="shared" si="167"/>
        <v>53.2434111278729</v>
      </c>
      <c r="H228" s="49">
        <v>60</v>
      </c>
      <c r="I228" s="44">
        <f t="shared" si="168"/>
        <v>62.1173129825184</v>
      </c>
      <c r="J228" s="49">
        <v>70</v>
      </c>
      <c r="K228" s="44" t="str">
        <f t="shared" si="169"/>
        <v>/</v>
      </c>
      <c r="L228" s="49" t="s">
        <v>29</v>
      </c>
      <c r="M228" s="44">
        <f t="shared" si="170"/>
        <v>59.7213594817641</v>
      </c>
      <c r="N228" s="49">
        <v>67.3</v>
      </c>
      <c r="O228" s="44">
        <f t="shared" si="171"/>
        <v>14.6419380601651</v>
      </c>
      <c r="P228" s="49">
        <v>16.5</v>
      </c>
      <c r="Q228" s="44">
        <f t="shared" si="172"/>
        <v>53.2434111278729</v>
      </c>
      <c r="R228" s="96">
        <v>60</v>
      </c>
      <c r="S228" s="44">
        <f t="shared" si="173"/>
        <v>53.2434111278729</v>
      </c>
      <c r="T228" s="49">
        <v>60</v>
      </c>
      <c r="U228" s="44">
        <f t="shared" si="174"/>
        <v>76.3155559499512</v>
      </c>
      <c r="V228" s="96">
        <v>86</v>
      </c>
      <c r="W228" s="44">
        <f t="shared" si="175"/>
        <v>53.2434111278729</v>
      </c>
      <c r="X228" s="49">
        <v>60</v>
      </c>
      <c r="Y228" s="44" t="str">
        <f t="shared" si="177"/>
        <v>/</v>
      </c>
      <c r="Z228" s="49" t="s">
        <v>29</v>
      </c>
      <c r="AA228" s="44">
        <f t="shared" si="176"/>
        <v>62.1173129825184</v>
      </c>
      <c r="AB228" s="49">
        <v>70</v>
      </c>
      <c r="AC228" s="63">
        <v>12.69</v>
      </c>
      <c r="AD228" s="60"/>
      <c r="JO228" s="1"/>
      <c r="JP228" s="1"/>
    </row>
    <row r="229" s="5" customFormat="true" customHeight="true" spans="1:276">
      <c r="A229" s="24">
        <f>SUBTOTAL(103,$B$6:B229)</f>
        <v>212</v>
      </c>
      <c r="B229" s="25" t="s">
        <v>296</v>
      </c>
      <c r="C229" s="26" t="s">
        <v>301</v>
      </c>
      <c r="D229" s="33" t="s">
        <v>283</v>
      </c>
      <c r="E229" s="44">
        <f t="shared" si="166"/>
        <v>33.7208270476529</v>
      </c>
      <c r="F229" s="52">
        <v>38</v>
      </c>
      <c r="G229" s="44">
        <f t="shared" si="167"/>
        <v>79.8651166918094</v>
      </c>
      <c r="H229" s="49">
        <v>90</v>
      </c>
      <c r="I229" s="44">
        <f t="shared" si="168"/>
        <v>79.8651166918094</v>
      </c>
      <c r="J229" s="49">
        <v>90</v>
      </c>
      <c r="K229" s="44" t="str">
        <f t="shared" si="169"/>
        <v>/</v>
      </c>
      <c r="L229" s="49" t="s">
        <v>29</v>
      </c>
      <c r="M229" s="44">
        <f t="shared" si="170"/>
        <v>90.513798917384</v>
      </c>
      <c r="N229" s="49">
        <v>102</v>
      </c>
      <c r="O229" s="44">
        <f t="shared" si="171"/>
        <v>19.9662791729523</v>
      </c>
      <c r="P229" s="49">
        <v>22.5</v>
      </c>
      <c r="Q229" s="44">
        <f t="shared" si="172"/>
        <v>70.9912148371639</v>
      </c>
      <c r="R229" s="96">
        <v>80</v>
      </c>
      <c r="S229" s="44">
        <f t="shared" si="173"/>
        <v>79.8651166918094</v>
      </c>
      <c r="T229" s="49">
        <v>90</v>
      </c>
      <c r="U229" s="44">
        <f t="shared" si="174"/>
        <v>94.0633596592422</v>
      </c>
      <c r="V229" s="96">
        <v>106</v>
      </c>
      <c r="W229" s="44">
        <f t="shared" si="175"/>
        <v>70.9912148371639</v>
      </c>
      <c r="X229" s="49">
        <v>80</v>
      </c>
      <c r="Y229" s="44" t="str">
        <f t="shared" si="177"/>
        <v>/</v>
      </c>
      <c r="Z229" s="49" t="s">
        <v>29</v>
      </c>
      <c r="AA229" s="44">
        <f t="shared" si="176"/>
        <v>79.8651166918094</v>
      </c>
      <c r="AB229" s="49">
        <v>90</v>
      </c>
      <c r="AC229" s="63">
        <v>12.69</v>
      </c>
      <c r="AD229" s="60"/>
      <c r="JO229" s="1"/>
      <c r="JP229" s="1"/>
    </row>
    <row r="230" s="5" customFormat="true" customHeight="true" spans="1:276">
      <c r="A230" s="24">
        <f>SUBTOTAL(103,$B$6:B230)</f>
        <v>213</v>
      </c>
      <c r="B230" s="25" t="s">
        <v>296</v>
      </c>
      <c r="C230" s="26" t="s">
        <v>302</v>
      </c>
      <c r="D230" s="33" t="s">
        <v>283</v>
      </c>
      <c r="E230" s="44">
        <f t="shared" si="166"/>
        <v>55.018191498802</v>
      </c>
      <c r="F230" s="52">
        <v>62</v>
      </c>
      <c r="G230" s="44">
        <f t="shared" si="167"/>
        <v>117.13550448132</v>
      </c>
      <c r="H230" s="49">
        <v>132</v>
      </c>
      <c r="I230" s="44">
        <f t="shared" si="168"/>
        <v>115.360724110391</v>
      </c>
      <c r="J230" s="49">
        <v>130</v>
      </c>
      <c r="K230" s="44" t="str">
        <f t="shared" si="169"/>
        <v>/</v>
      </c>
      <c r="L230" s="49" t="s">
        <v>29</v>
      </c>
      <c r="M230" s="44">
        <f t="shared" si="170"/>
        <v>132.398615671311</v>
      </c>
      <c r="N230" s="49">
        <v>149.2</v>
      </c>
      <c r="O230" s="44">
        <f t="shared" si="171"/>
        <v>39.9325583459047</v>
      </c>
      <c r="P230" s="49">
        <v>45</v>
      </c>
      <c r="Q230" s="44">
        <f t="shared" si="172"/>
        <v>106.486822255746</v>
      </c>
      <c r="R230" s="96">
        <v>120</v>
      </c>
      <c r="S230" s="44">
        <f t="shared" si="173"/>
        <v>119.797675037714</v>
      </c>
      <c r="T230" s="49">
        <v>135</v>
      </c>
      <c r="U230" s="44">
        <f t="shared" si="174"/>
        <v>128.67157689236</v>
      </c>
      <c r="V230" s="96">
        <v>145</v>
      </c>
      <c r="W230" s="44">
        <f t="shared" si="175"/>
        <v>106.486822255746</v>
      </c>
      <c r="X230" s="49">
        <v>120</v>
      </c>
      <c r="Y230" s="44" t="str">
        <f t="shared" si="177"/>
        <v>/</v>
      </c>
      <c r="Z230" s="49" t="s">
        <v>29</v>
      </c>
      <c r="AA230" s="44">
        <f t="shared" si="176"/>
        <v>115.360724110391</v>
      </c>
      <c r="AB230" s="49">
        <v>130</v>
      </c>
      <c r="AC230" s="63">
        <v>12.69</v>
      </c>
      <c r="AD230" s="60"/>
      <c r="JO230" s="1"/>
      <c r="JP230" s="1"/>
    </row>
    <row r="231" s="5" customFormat="true" customHeight="true" spans="1:276">
      <c r="A231" s="24">
        <f>SUBTOTAL(103,$B$6:B231)</f>
        <v>214</v>
      </c>
      <c r="B231" s="25" t="s">
        <v>296</v>
      </c>
      <c r="C231" s="26" t="s">
        <v>303</v>
      </c>
      <c r="D231" s="33" t="s">
        <v>283</v>
      </c>
      <c r="E231" s="44">
        <f t="shared" si="166"/>
        <v>66.5542639098412</v>
      </c>
      <c r="F231" s="52">
        <v>75</v>
      </c>
      <c r="G231" s="44">
        <f t="shared" si="167"/>
        <v>159.730233383619</v>
      </c>
      <c r="H231" s="49">
        <v>180</v>
      </c>
      <c r="I231" s="44">
        <f t="shared" si="168"/>
        <v>159.730233383619</v>
      </c>
      <c r="J231" s="49">
        <v>180</v>
      </c>
      <c r="K231" s="44" t="str">
        <f t="shared" si="169"/>
        <v>/</v>
      </c>
      <c r="L231" s="49" t="s">
        <v>29</v>
      </c>
      <c r="M231" s="44">
        <f t="shared" si="170"/>
        <v>183.512290354069</v>
      </c>
      <c r="N231" s="49">
        <v>206.8</v>
      </c>
      <c r="O231" s="44">
        <f t="shared" si="171"/>
        <v>59.4551424261248</v>
      </c>
      <c r="P231" s="49">
        <v>67</v>
      </c>
      <c r="Q231" s="44">
        <f t="shared" si="172"/>
        <v>159.730233383619</v>
      </c>
      <c r="R231" s="96">
        <v>180</v>
      </c>
      <c r="S231" s="44">
        <f t="shared" si="173"/>
        <v>159.730233383619</v>
      </c>
      <c r="T231" s="49">
        <v>180</v>
      </c>
      <c r="U231" s="44">
        <f t="shared" si="174"/>
        <v>173.928476351052</v>
      </c>
      <c r="V231" s="96">
        <v>196</v>
      </c>
      <c r="W231" s="44">
        <f t="shared" si="175"/>
        <v>159.730233383619</v>
      </c>
      <c r="X231" s="49">
        <v>180</v>
      </c>
      <c r="Y231" s="44" t="str">
        <f t="shared" si="177"/>
        <v>/</v>
      </c>
      <c r="Z231" s="49" t="s">
        <v>29</v>
      </c>
      <c r="AA231" s="44">
        <f t="shared" si="176"/>
        <v>159.730233383619</v>
      </c>
      <c r="AB231" s="49">
        <v>180</v>
      </c>
      <c r="AC231" s="63">
        <v>12.69</v>
      </c>
      <c r="AD231" s="60"/>
      <c r="JO231" s="1"/>
      <c r="JP231" s="1"/>
    </row>
    <row r="232" s="5" customFormat="true" customHeight="true" spans="1:276">
      <c r="A232" s="24">
        <f>SUBTOTAL(103,$B$6:B232)</f>
        <v>215</v>
      </c>
      <c r="B232" s="25" t="s">
        <v>296</v>
      </c>
      <c r="C232" s="26" t="s">
        <v>304</v>
      </c>
      <c r="D232" s="33" t="s">
        <v>283</v>
      </c>
      <c r="E232" s="44">
        <f t="shared" si="166"/>
        <v>133.108527819682</v>
      </c>
      <c r="F232" s="52">
        <v>150</v>
      </c>
      <c r="G232" s="44">
        <f t="shared" si="167"/>
        <v>218.297985624279</v>
      </c>
      <c r="H232" s="49">
        <v>246</v>
      </c>
      <c r="I232" s="44">
        <f t="shared" si="168"/>
        <v>217.410595438814</v>
      </c>
      <c r="J232" s="49">
        <v>245</v>
      </c>
      <c r="K232" s="44" t="str">
        <f t="shared" si="169"/>
        <v>/</v>
      </c>
      <c r="L232" s="49" t="s">
        <v>29</v>
      </c>
      <c r="M232" s="44">
        <f t="shared" si="170"/>
        <v>250.510249356642</v>
      </c>
      <c r="N232" s="49">
        <v>282.3</v>
      </c>
      <c r="O232" s="44">
        <f t="shared" si="171"/>
        <v>91.4011891028485</v>
      </c>
      <c r="P232" s="49">
        <v>103</v>
      </c>
      <c r="Q232" s="44">
        <f t="shared" si="172"/>
        <v>198.775401544059</v>
      </c>
      <c r="R232" s="96">
        <v>224</v>
      </c>
      <c r="S232" s="44">
        <f t="shared" si="173"/>
        <v>218.297985624279</v>
      </c>
      <c r="T232" s="49">
        <v>246</v>
      </c>
      <c r="U232" s="44">
        <f t="shared" si="174"/>
        <v>218.297985624279</v>
      </c>
      <c r="V232" s="96">
        <v>246</v>
      </c>
      <c r="W232" s="44">
        <f t="shared" si="175"/>
        <v>198.775401544059</v>
      </c>
      <c r="X232" s="49">
        <v>224</v>
      </c>
      <c r="Y232" s="44" t="str">
        <f t="shared" si="177"/>
        <v>/</v>
      </c>
      <c r="Z232" s="49" t="s">
        <v>29</v>
      </c>
      <c r="AA232" s="44">
        <f t="shared" si="176"/>
        <v>217.410595438814</v>
      </c>
      <c r="AB232" s="49">
        <v>245</v>
      </c>
      <c r="AC232" s="63">
        <v>12.69</v>
      </c>
      <c r="AD232" s="60"/>
      <c r="JO232" s="1"/>
      <c r="JP232" s="1"/>
    </row>
    <row r="233" s="5" customFormat="true" customHeight="true" spans="1:276">
      <c r="A233" s="24">
        <f>SUBTOTAL(103,$B$6:B233)</f>
        <v>216</v>
      </c>
      <c r="B233" s="29" t="s">
        <v>305</v>
      </c>
      <c r="C233" s="26" t="s">
        <v>306</v>
      </c>
      <c r="D233" s="27" t="s">
        <v>283</v>
      </c>
      <c r="E233" s="44">
        <f t="shared" si="166"/>
        <v>10.6486822255746</v>
      </c>
      <c r="F233" s="52">
        <v>12</v>
      </c>
      <c r="G233" s="44">
        <f t="shared" si="167"/>
        <v>6.47794835389121</v>
      </c>
      <c r="H233" s="49">
        <v>7.3</v>
      </c>
      <c r="I233" s="44">
        <f t="shared" si="168"/>
        <v>7.09912148371639</v>
      </c>
      <c r="J233" s="49">
        <v>8</v>
      </c>
      <c r="K233" s="44" t="str">
        <f t="shared" si="169"/>
        <v>/</v>
      </c>
      <c r="L233" s="49" t="s">
        <v>29</v>
      </c>
      <c r="M233" s="44">
        <f t="shared" si="170"/>
        <v>8.59881089715148</v>
      </c>
      <c r="N233" s="49">
        <v>9.69</v>
      </c>
      <c r="O233" s="44">
        <f t="shared" si="171"/>
        <v>7.09912148371639</v>
      </c>
      <c r="P233" s="49">
        <v>8</v>
      </c>
      <c r="Q233" s="44">
        <f t="shared" si="172"/>
        <v>6.47794835389121</v>
      </c>
      <c r="R233" s="96">
        <v>7.3</v>
      </c>
      <c r="S233" s="44">
        <f t="shared" si="173"/>
        <v>7.09912148371639</v>
      </c>
      <c r="T233" s="49">
        <v>8</v>
      </c>
      <c r="U233" s="44">
        <f t="shared" si="174"/>
        <v>11.0923773183069</v>
      </c>
      <c r="V233" s="96">
        <v>12.5</v>
      </c>
      <c r="W233" s="44">
        <f t="shared" si="175"/>
        <v>6.47794835389121</v>
      </c>
      <c r="X233" s="49">
        <v>7.3</v>
      </c>
      <c r="Y233" s="44" t="str">
        <f t="shared" si="177"/>
        <v>/</v>
      </c>
      <c r="Z233" s="49" t="s">
        <v>29</v>
      </c>
      <c r="AA233" s="44">
        <f t="shared" si="176"/>
        <v>7.09912148371639</v>
      </c>
      <c r="AB233" s="49">
        <v>8</v>
      </c>
      <c r="AC233" s="63">
        <v>12.69</v>
      </c>
      <c r="AD233" s="60"/>
      <c r="JO233" s="1"/>
      <c r="JP233" s="1"/>
    </row>
    <row r="234" s="5" customFormat="true" customHeight="true" spans="1:276">
      <c r="A234" s="24">
        <f>SUBTOTAL(103,$B$6:B234)</f>
        <v>217</v>
      </c>
      <c r="B234" s="29" t="s">
        <v>305</v>
      </c>
      <c r="C234" s="26" t="s">
        <v>307</v>
      </c>
      <c r="D234" s="27" t="s">
        <v>283</v>
      </c>
      <c r="E234" s="44">
        <f t="shared" si="166"/>
        <v>15.0856331528973</v>
      </c>
      <c r="F234" s="52">
        <v>17</v>
      </c>
      <c r="G234" s="44">
        <f t="shared" si="167"/>
        <v>8.87390185464549</v>
      </c>
      <c r="H234" s="49">
        <v>10</v>
      </c>
      <c r="I234" s="44">
        <f t="shared" si="168"/>
        <v>13.3108527819682</v>
      </c>
      <c r="J234" s="49">
        <v>15</v>
      </c>
      <c r="K234" s="44" t="str">
        <f t="shared" si="169"/>
        <v>/</v>
      </c>
      <c r="L234" s="49" t="s">
        <v>29</v>
      </c>
      <c r="M234" s="44">
        <f t="shared" si="170"/>
        <v>11.9708936019168</v>
      </c>
      <c r="N234" s="49">
        <v>13.49</v>
      </c>
      <c r="O234" s="44">
        <f t="shared" si="171"/>
        <v>11.5360724110391</v>
      </c>
      <c r="P234" s="49">
        <v>13</v>
      </c>
      <c r="Q234" s="44">
        <f t="shared" si="172"/>
        <v>8.87390185464549</v>
      </c>
      <c r="R234" s="96">
        <v>10</v>
      </c>
      <c r="S234" s="44">
        <f t="shared" si="173"/>
        <v>11.5360724110391</v>
      </c>
      <c r="T234" s="49">
        <v>13</v>
      </c>
      <c r="U234" s="44">
        <f t="shared" si="174"/>
        <v>14.4644600230721</v>
      </c>
      <c r="V234" s="96">
        <v>16.3</v>
      </c>
      <c r="W234" s="44">
        <f t="shared" si="175"/>
        <v>8.87390185464549</v>
      </c>
      <c r="X234" s="49">
        <v>10</v>
      </c>
      <c r="Y234" s="44" t="str">
        <f t="shared" si="177"/>
        <v>/</v>
      </c>
      <c r="Z234" s="49" t="s">
        <v>29</v>
      </c>
      <c r="AA234" s="44">
        <f t="shared" si="176"/>
        <v>13.3108527819682</v>
      </c>
      <c r="AB234" s="49">
        <v>15</v>
      </c>
      <c r="AC234" s="63">
        <v>12.69</v>
      </c>
      <c r="AD234" s="60"/>
      <c r="JO234" s="1"/>
      <c r="JP234" s="1"/>
    </row>
    <row r="235" s="5" customFormat="true" customHeight="true" spans="1:276">
      <c r="A235" s="24">
        <f>SUBTOTAL(103,$B$6:B235)</f>
        <v>218</v>
      </c>
      <c r="B235" s="29" t="s">
        <v>305</v>
      </c>
      <c r="C235" s="26" t="s">
        <v>308</v>
      </c>
      <c r="D235" s="27" t="s">
        <v>283</v>
      </c>
      <c r="E235" s="44">
        <f t="shared" si="166"/>
        <v>18.6351938947555</v>
      </c>
      <c r="F235" s="52">
        <v>21</v>
      </c>
      <c r="G235" s="44">
        <f t="shared" si="167"/>
        <v>13.3108527819682</v>
      </c>
      <c r="H235" s="49">
        <v>15</v>
      </c>
      <c r="I235" s="44">
        <f t="shared" si="168"/>
        <v>15.9730233383619</v>
      </c>
      <c r="J235" s="49">
        <v>18</v>
      </c>
      <c r="K235" s="44" t="str">
        <f t="shared" si="169"/>
        <v>/</v>
      </c>
      <c r="L235" s="49" t="s">
        <v>29</v>
      </c>
      <c r="M235" s="44">
        <f t="shared" si="170"/>
        <v>18.7150590114473</v>
      </c>
      <c r="N235" s="49">
        <v>21.09</v>
      </c>
      <c r="O235" s="44">
        <f t="shared" si="171"/>
        <v>17.3041086165587</v>
      </c>
      <c r="P235" s="49">
        <v>19.5</v>
      </c>
      <c r="Q235" s="44">
        <f t="shared" si="172"/>
        <v>13.3108527819682</v>
      </c>
      <c r="R235" s="96">
        <v>15</v>
      </c>
      <c r="S235" s="44">
        <f t="shared" si="173"/>
        <v>16.8604135238264</v>
      </c>
      <c r="T235" s="49">
        <v>19</v>
      </c>
      <c r="U235" s="44">
        <f t="shared" si="174"/>
        <v>19.7888011358594</v>
      </c>
      <c r="V235" s="96">
        <v>22.3</v>
      </c>
      <c r="W235" s="44">
        <f t="shared" si="175"/>
        <v>13.3108527819682</v>
      </c>
      <c r="X235" s="49">
        <v>15</v>
      </c>
      <c r="Y235" s="44" t="str">
        <f t="shared" si="177"/>
        <v>/</v>
      </c>
      <c r="Z235" s="49" t="s">
        <v>29</v>
      </c>
      <c r="AA235" s="44">
        <f t="shared" si="176"/>
        <v>15.9730233383619</v>
      </c>
      <c r="AB235" s="49">
        <v>18</v>
      </c>
      <c r="AC235" s="63">
        <v>12.69</v>
      </c>
      <c r="AD235" s="60"/>
      <c r="JO235" s="1"/>
      <c r="JP235" s="1"/>
    </row>
    <row r="236" s="5" customFormat="true" customHeight="true" spans="1:276">
      <c r="A236" s="24">
        <f>SUBTOTAL(103,$B$6:B236)</f>
        <v>219</v>
      </c>
      <c r="B236" s="29" t="s">
        <v>305</v>
      </c>
      <c r="C236" s="26" t="s">
        <v>309</v>
      </c>
      <c r="D236" s="27" t="s">
        <v>283</v>
      </c>
      <c r="E236" s="44">
        <f t="shared" si="166"/>
        <v>28.3964859348656</v>
      </c>
      <c r="F236" s="52">
        <v>32</v>
      </c>
      <c r="G236" s="44">
        <f t="shared" si="167"/>
        <v>19.5225840802201</v>
      </c>
      <c r="H236" s="49">
        <v>22</v>
      </c>
      <c r="I236" s="44">
        <f t="shared" si="168"/>
        <v>24.8469251930074</v>
      </c>
      <c r="J236" s="49">
        <v>28</v>
      </c>
      <c r="K236" s="44" t="str">
        <f t="shared" si="169"/>
        <v>/</v>
      </c>
      <c r="L236" s="49" t="s">
        <v>29</v>
      </c>
      <c r="M236" s="44">
        <f t="shared" si="170"/>
        <v>26.7636879936108</v>
      </c>
      <c r="N236" s="49">
        <v>30.16</v>
      </c>
      <c r="O236" s="44">
        <f t="shared" si="171"/>
        <v>28.3964859348656</v>
      </c>
      <c r="P236" s="49">
        <v>32</v>
      </c>
      <c r="Q236" s="44">
        <f t="shared" si="172"/>
        <v>19.5225840802201</v>
      </c>
      <c r="R236" s="96">
        <v>22</v>
      </c>
      <c r="S236" s="44">
        <f t="shared" si="173"/>
        <v>24.8469251930074</v>
      </c>
      <c r="T236" s="49">
        <v>28</v>
      </c>
      <c r="U236" s="44">
        <f t="shared" si="174"/>
        <v>28.0415298606797</v>
      </c>
      <c r="V236" s="96">
        <v>31.6</v>
      </c>
      <c r="W236" s="44">
        <f t="shared" si="175"/>
        <v>19.5225840802201</v>
      </c>
      <c r="X236" s="49">
        <v>22</v>
      </c>
      <c r="Y236" s="44" t="str">
        <f t="shared" si="177"/>
        <v>/</v>
      </c>
      <c r="Z236" s="49" t="s">
        <v>29</v>
      </c>
      <c r="AA236" s="44">
        <f t="shared" si="176"/>
        <v>24.8469251930074</v>
      </c>
      <c r="AB236" s="49">
        <v>28</v>
      </c>
      <c r="AC236" s="63">
        <v>12.69</v>
      </c>
      <c r="AD236" s="60"/>
      <c r="JO236" s="1"/>
      <c r="JP236" s="1"/>
    </row>
    <row r="237" s="5" customFormat="true" customHeight="true" spans="1:276">
      <c r="A237" s="24">
        <f>SUBTOTAL(103,$B$6:B237)</f>
        <v>220</v>
      </c>
      <c r="B237" s="29" t="s">
        <v>305</v>
      </c>
      <c r="C237" s="26" t="s">
        <v>310</v>
      </c>
      <c r="D237" s="27" t="s">
        <v>283</v>
      </c>
      <c r="E237" s="44">
        <f t="shared" si="166"/>
        <v>47.9190700150856</v>
      </c>
      <c r="F237" s="52">
        <v>54</v>
      </c>
      <c r="G237" s="44">
        <f t="shared" si="167"/>
        <v>32.8334368621883</v>
      </c>
      <c r="H237" s="49">
        <v>37</v>
      </c>
      <c r="I237" s="44">
        <f t="shared" si="168"/>
        <v>37.270387789511</v>
      </c>
      <c r="J237" s="49">
        <v>42</v>
      </c>
      <c r="K237" s="44" t="str">
        <f t="shared" si="169"/>
        <v>/</v>
      </c>
      <c r="L237" s="49" t="s">
        <v>29</v>
      </c>
      <c r="M237" s="44">
        <f t="shared" si="170"/>
        <v>45.1504126364362</v>
      </c>
      <c r="N237" s="49">
        <v>50.88</v>
      </c>
      <c r="O237" s="44">
        <f t="shared" si="171"/>
        <v>39.9325583459047</v>
      </c>
      <c r="P237" s="49">
        <v>45</v>
      </c>
      <c r="Q237" s="44">
        <f t="shared" si="172"/>
        <v>32.8334368621883</v>
      </c>
      <c r="R237" s="96">
        <v>37</v>
      </c>
      <c r="S237" s="44">
        <f t="shared" si="173"/>
        <v>35.4956074185819</v>
      </c>
      <c r="T237" s="49">
        <v>40</v>
      </c>
      <c r="U237" s="44">
        <f t="shared" si="174"/>
        <v>39.9325583459047</v>
      </c>
      <c r="V237" s="96">
        <v>45</v>
      </c>
      <c r="W237" s="44">
        <f t="shared" si="175"/>
        <v>32.8334368621883</v>
      </c>
      <c r="X237" s="49">
        <v>37</v>
      </c>
      <c r="Y237" s="44" t="str">
        <f t="shared" si="177"/>
        <v>/</v>
      </c>
      <c r="Z237" s="49" t="s">
        <v>29</v>
      </c>
      <c r="AA237" s="44" t="str">
        <f t="shared" si="176"/>
        <v>/</v>
      </c>
      <c r="AB237" s="49" t="s">
        <v>29</v>
      </c>
      <c r="AC237" s="63">
        <v>12.69</v>
      </c>
      <c r="AD237" s="60"/>
      <c r="JO237" s="1"/>
      <c r="JP237" s="1"/>
    </row>
    <row r="238" s="5" customFormat="true" customHeight="true" spans="1:276">
      <c r="A238" s="24">
        <f>SUBTOTAL(103,$B$6:B238)</f>
        <v>221</v>
      </c>
      <c r="B238" s="29" t="s">
        <v>305</v>
      </c>
      <c r="C238" s="26" t="s">
        <v>311</v>
      </c>
      <c r="D238" s="27" t="s">
        <v>283</v>
      </c>
      <c r="E238" s="44">
        <f t="shared" si="166"/>
        <v>78.0903363208803</v>
      </c>
      <c r="F238" s="52">
        <v>88</v>
      </c>
      <c r="G238" s="44">
        <f t="shared" si="167"/>
        <v>50.5812405714793</v>
      </c>
      <c r="H238" s="49">
        <v>57</v>
      </c>
      <c r="I238" s="44">
        <f t="shared" si="168"/>
        <v>57.6803620551957</v>
      </c>
      <c r="J238" s="49">
        <v>65</v>
      </c>
      <c r="K238" s="44" t="str">
        <f t="shared" si="169"/>
        <v>/</v>
      </c>
      <c r="L238" s="49" t="s">
        <v>29</v>
      </c>
      <c r="M238" s="44">
        <f t="shared" si="170"/>
        <v>70.9290975241814</v>
      </c>
      <c r="N238" s="49">
        <v>79.93</v>
      </c>
      <c r="O238" s="44">
        <f t="shared" si="171"/>
        <v>62.1173129825184</v>
      </c>
      <c r="P238" s="49">
        <v>70</v>
      </c>
      <c r="Q238" s="44">
        <f t="shared" si="172"/>
        <v>50.5812405714793</v>
      </c>
      <c r="R238" s="96">
        <v>57</v>
      </c>
      <c r="S238" s="44">
        <f t="shared" si="173"/>
        <v>57.6803620551957</v>
      </c>
      <c r="T238" s="49">
        <v>65</v>
      </c>
      <c r="U238" s="44">
        <f t="shared" si="174"/>
        <v>53.2434111278729</v>
      </c>
      <c r="V238" s="96">
        <v>60</v>
      </c>
      <c r="W238" s="44">
        <f t="shared" si="175"/>
        <v>50.5812405714793</v>
      </c>
      <c r="X238" s="49">
        <v>57</v>
      </c>
      <c r="Y238" s="44" t="str">
        <f t="shared" si="177"/>
        <v>/</v>
      </c>
      <c r="Z238" s="49" t="s">
        <v>29</v>
      </c>
      <c r="AA238" s="44" t="str">
        <f t="shared" si="176"/>
        <v>/</v>
      </c>
      <c r="AB238" s="49" t="s">
        <v>29</v>
      </c>
      <c r="AC238" s="63">
        <v>12.69</v>
      </c>
      <c r="AD238" s="60"/>
      <c r="JO238" s="1"/>
      <c r="JP238" s="1"/>
    </row>
    <row r="239" s="5" customFormat="true" customHeight="true" spans="1:276">
      <c r="A239" s="24">
        <f>SUBTOTAL(103,$B$6:B239)</f>
        <v>222</v>
      </c>
      <c r="B239" s="29" t="s">
        <v>305</v>
      </c>
      <c r="C239" s="26" t="s">
        <v>312</v>
      </c>
      <c r="D239" s="27" t="s">
        <v>283</v>
      </c>
      <c r="E239" s="44">
        <f t="shared" si="166"/>
        <v>106.486822255746</v>
      </c>
      <c r="F239" s="52">
        <v>120</v>
      </c>
      <c r="G239" s="44">
        <f t="shared" si="167"/>
        <v>70.1038246516994</v>
      </c>
      <c r="H239" s="49">
        <v>79</v>
      </c>
      <c r="I239" s="44">
        <f t="shared" si="168"/>
        <v>75.4281657644866</v>
      </c>
      <c r="J239" s="49">
        <v>85</v>
      </c>
      <c r="K239" s="44" t="str">
        <f t="shared" si="169"/>
        <v>/</v>
      </c>
      <c r="L239" s="49" t="s">
        <v>29</v>
      </c>
      <c r="M239" s="44">
        <f t="shared" si="170"/>
        <v>98.1276067086698</v>
      </c>
      <c r="N239" s="49">
        <v>110.58</v>
      </c>
      <c r="O239" s="44">
        <f t="shared" si="171"/>
        <v>137.545478747005</v>
      </c>
      <c r="P239" s="49">
        <v>155</v>
      </c>
      <c r="Q239" s="44">
        <f t="shared" si="172"/>
        <v>70.1038246516994</v>
      </c>
      <c r="R239" s="96">
        <v>79</v>
      </c>
      <c r="S239" s="44">
        <f t="shared" si="173"/>
        <v>75.4281657644866</v>
      </c>
      <c r="T239" s="49">
        <v>85</v>
      </c>
      <c r="U239" s="44">
        <f t="shared" si="174"/>
        <v>79.8651166918094</v>
      </c>
      <c r="V239" s="96">
        <v>90</v>
      </c>
      <c r="W239" s="44">
        <f t="shared" si="175"/>
        <v>70.1038246516994</v>
      </c>
      <c r="X239" s="49">
        <v>79</v>
      </c>
      <c r="Y239" s="44" t="str">
        <f t="shared" si="177"/>
        <v>/</v>
      </c>
      <c r="Z239" s="49" t="s">
        <v>29</v>
      </c>
      <c r="AA239" s="44" t="str">
        <f t="shared" si="176"/>
        <v>/</v>
      </c>
      <c r="AB239" s="49" t="s">
        <v>29</v>
      </c>
      <c r="AC239" s="63">
        <v>12.69</v>
      </c>
      <c r="AD239" s="60"/>
      <c r="JO239" s="1"/>
      <c r="JP239" s="1"/>
    </row>
    <row r="240" s="5" customFormat="true" customHeight="true" spans="1:276">
      <c r="A240" s="24">
        <f>SUBTOTAL(103,$B$6:B240)</f>
        <v>223</v>
      </c>
      <c r="B240" s="29" t="s">
        <v>305</v>
      </c>
      <c r="C240" s="26" t="s">
        <v>313</v>
      </c>
      <c r="D240" s="27" t="s">
        <v>283</v>
      </c>
      <c r="E240" s="44">
        <f t="shared" si="166"/>
        <v>128.67157689236</v>
      </c>
      <c r="F240" s="52">
        <v>145</v>
      </c>
      <c r="G240" s="44">
        <f t="shared" si="167"/>
        <v>90.513798917384</v>
      </c>
      <c r="H240" s="49">
        <v>102</v>
      </c>
      <c r="I240" s="44">
        <f t="shared" si="168"/>
        <v>106.486822255746</v>
      </c>
      <c r="J240" s="49">
        <v>120</v>
      </c>
      <c r="K240" s="44" t="str">
        <f t="shared" si="169"/>
        <v>/</v>
      </c>
      <c r="L240" s="49" t="s">
        <v>29</v>
      </c>
      <c r="M240" s="44">
        <f t="shared" si="170"/>
        <v>125.982784630402</v>
      </c>
      <c r="N240" s="49">
        <v>141.97</v>
      </c>
      <c r="O240" s="44">
        <f t="shared" si="171"/>
        <v>150.856331528973</v>
      </c>
      <c r="P240" s="49">
        <v>170</v>
      </c>
      <c r="Q240" s="44">
        <f t="shared" si="172"/>
        <v>90.513798917384</v>
      </c>
      <c r="R240" s="96">
        <v>102</v>
      </c>
      <c r="S240" s="44">
        <f t="shared" si="173"/>
        <v>90.513798917384</v>
      </c>
      <c r="T240" s="49">
        <v>102</v>
      </c>
      <c r="U240" s="44">
        <f t="shared" si="174"/>
        <v>133.108527819682</v>
      </c>
      <c r="V240" s="96">
        <v>150</v>
      </c>
      <c r="W240" s="44">
        <f t="shared" si="175"/>
        <v>90.513798917384</v>
      </c>
      <c r="X240" s="49">
        <v>102</v>
      </c>
      <c r="Y240" s="44" t="str">
        <f t="shared" si="177"/>
        <v>/</v>
      </c>
      <c r="Z240" s="49" t="s">
        <v>29</v>
      </c>
      <c r="AA240" s="44" t="str">
        <f t="shared" si="176"/>
        <v>/</v>
      </c>
      <c r="AB240" s="49" t="s">
        <v>29</v>
      </c>
      <c r="AC240" s="63">
        <v>12.69</v>
      </c>
      <c r="AD240" s="60"/>
      <c r="JO240" s="1"/>
      <c r="JP240" s="1"/>
    </row>
    <row r="241" s="5" customFormat="true" customHeight="true" spans="1:276">
      <c r="A241" s="24">
        <f>SUBTOTAL(103,$B$6:B241)</f>
        <v>224</v>
      </c>
      <c r="B241" s="29" t="s">
        <v>305</v>
      </c>
      <c r="C241" s="26" t="s">
        <v>314</v>
      </c>
      <c r="D241" s="27" t="s">
        <v>283</v>
      </c>
      <c r="E241" s="44">
        <f t="shared" si="166"/>
        <v>157.95545301269</v>
      </c>
      <c r="F241" s="52">
        <v>178</v>
      </c>
      <c r="G241" s="44">
        <f t="shared" si="167"/>
        <v>123.347235779572</v>
      </c>
      <c r="H241" s="49">
        <v>139</v>
      </c>
      <c r="I241" s="44">
        <f t="shared" si="168"/>
        <v>146.419380601651</v>
      </c>
      <c r="J241" s="49">
        <v>165</v>
      </c>
      <c r="K241" s="44" t="str">
        <f t="shared" si="169"/>
        <v>/</v>
      </c>
      <c r="L241" s="49" t="s">
        <v>29</v>
      </c>
      <c r="M241" s="44">
        <f t="shared" si="170"/>
        <v>161.664743987932</v>
      </c>
      <c r="N241" s="49">
        <v>182.18</v>
      </c>
      <c r="O241" s="44">
        <f t="shared" si="171"/>
        <v>221.847546366137</v>
      </c>
      <c r="P241" s="49">
        <v>250</v>
      </c>
      <c r="Q241" s="44">
        <f t="shared" si="172"/>
        <v>123.347235779572</v>
      </c>
      <c r="R241" s="96">
        <v>139</v>
      </c>
      <c r="S241" s="44">
        <f t="shared" si="173"/>
        <v>133.108527819682</v>
      </c>
      <c r="T241" s="49">
        <v>150</v>
      </c>
      <c r="U241" s="44">
        <f t="shared" si="174"/>
        <v>204.099742656846</v>
      </c>
      <c r="V241" s="96">
        <v>230</v>
      </c>
      <c r="W241" s="44">
        <f t="shared" si="175"/>
        <v>123.347235779572</v>
      </c>
      <c r="X241" s="49">
        <v>139</v>
      </c>
      <c r="Y241" s="44" t="str">
        <f t="shared" si="177"/>
        <v>/</v>
      </c>
      <c r="Z241" s="49" t="s">
        <v>29</v>
      </c>
      <c r="AA241" s="44" t="str">
        <f t="shared" si="176"/>
        <v>/</v>
      </c>
      <c r="AB241" s="49" t="s">
        <v>29</v>
      </c>
      <c r="AC241" s="63">
        <v>12.69</v>
      </c>
      <c r="AD241" s="60"/>
      <c r="JO241" s="1"/>
      <c r="JP241" s="1"/>
    </row>
    <row r="242" s="5" customFormat="true" customHeight="true" spans="1:276">
      <c r="A242" s="24">
        <f>SUBTOTAL(103,$B$6:B242)</f>
        <v>225</v>
      </c>
      <c r="B242" s="29" t="s">
        <v>305</v>
      </c>
      <c r="C242" s="26" t="s">
        <v>315</v>
      </c>
      <c r="D242" s="27" t="s">
        <v>283</v>
      </c>
      <c r="E242" s="44">
        <f t="shared" si="166"/>
        <v>12.867157689236</v>
      </c>
      <c r="F242" s="52">
        <v>14.5</v>
      </c>
      <c r="G242" s="44">
        <f t="shared" si="167"/>
        <v>8.87390185464549</v>
      </c>
      <c r="H242" s="49">
        <v>10</v>
      </c>
      <c r="I242" s="44">
        <f t="shared" si="168"/>
        <v>8.87390185464549</v>
      </c>
      <c r="J242" s="49">
        <v>10</v>
      </c>
      <c r="K242" s="44" t="str">
        <f t="shared" si="169"/>
        <v>/</v>
      </c>
      <c r="L242" s="49" t="s">
        <v>29</v>
      </c>
      <c r="M242" s="44">
        <f t="shared" si="170"/>
        <v>12.290354068684</v>
      </c>
      <c r="N242" s="49">
        <v>13.85</v>
      </c>
      <c r="O242" s="44">
        <f t="shared" si="171"/>
        <v>10.6486822255746</v>
      </c>
      <c r="P242" s="49">
        <v>12</v>
      </c>
      <c r="Q242" s="44">
        <f t="shared" si="172"/>
        <v>8.87390185464549</v>
      </c>
      <c r="R242" s="96">
        <v>10</v>
      </c>
      <c r="S242" s="44">
        <f t="shared" si="173"/>
        <v>8.87390185464549</v>
      </c>
      <c r="T242" s="49">
        <v>10</v>
      </c>
      <c r="U242" s="44">
        <f t="shared" si="174"/>
        <v>13.3108527819682</v>
      </c>
      <c r="V242" s="96">
        <v>15</v>
      </c>
      <c r="W242" s="44">
        <f t="shared" si="175"/>
        <v>8.87390185464549</v>
      </c>
      <c r="X242" s="49">
        <v>10</v>
      </c>
      <c r="Y242" s="44" t="str">
        <f t="shared" si="177"/>
        <v>/</v>
      </c>
      <c r="Z242" s="49" t="s">
        <v>29</v>
      </c>
      <c r="AA242" s="44" t="str">
        <f t="shared" si="176"/>
        <v>/</v>
      </c>
      <c r="AB242" s="49" t="s">
        <v>29</v>
      </c>
      <c r="AC242" s="63">
        <v>12.69</v>
      </c>
      <c r="AD242" s="60"/>
      <c r="JO242" s="1"/>
      <c r="JP242" s="1"/>
    </row>
    <row r="243" s="5" customFormat="true" customHeight="true" spans="1:276">
      <c r="A243" s="24">
        <f>SUBTOTAL(103,$B$6:B243)</f>
        <v>226</v>
      </c>
      <c r="B243" s="29" t="s">
        <v>305</v>
      </c>
      <c r="C243" s="26" t="s">
        <v>316</v>
      </c>
      <c r="D243" s="27" t="s">
        <v>283</v>
      </c>
      <c r="E243" s="44">
        <f t="shared" si="166"/>
        <v>17.3041086165587</v>
      </c>
      <c r="F243" s="52">
        <v>19.5</v>
      </c>
      <c r="G243" s="44">
        <f t="shared" si="167"/>
        <v>13.3108527819682</v>
      </c>
      <c r="H243" s="49">
        <v>15</v>
      </c>
      <c r="I243" s="44">
        <f t="shared" si="168"/>
        <v>14.1982429674328</v>
      </c>
      <c r="J243" s="49">
        <v>16</v>
      </c>
      <c r="K243" s="44" t="str">
        <f t="shared" si="169"/>
        <v>/</v>
      </c>
      <c r="L243" s="49" t="s">
        <v>29</v>
      </c>
      <c r="M243" s="44">
        <f t="shared" si="170"/>
        <v>18.2802378205697</v>
      </c>
      <c r="N243" s="49">
        <v>20.6</v>
      </c>
      <c r="O243" s="44">
        <f t="shared" si="171"/>
        <v>15.9730233383619</v>
      </c>
      <c r="P243" s="49">
        <v>18</v>
      </c>
      <c r="Q243" s="44">
        <f t="shared" si="172"/>
        <v>12.867157689236</v>
      </c>
      <c r="R243" s="96">
        <v>14.5</v>
      </c>
      <c r="S243" s="44">
        <f t="shared" si="173"/>
        <v>15.9730233383619</v>
      </c>
      <c r="T243" s="49">
        <v>18</v>
      </c>
      <c r="U243" s="44">
        <f t="shared" si="174"/>
        <v>17.747803709291</v>
      </c>
      <c r="V243" s="96">
        <v>20</v>
      </c>
      <c r="W243" s="44">
        <f t="shared" si="175"/>
        <v>12.867157689236</v>
      </c>
      <c r="X243" s="49">
        <v>14.5</v>
      </c>
      <c r="Y243" s="44" t="str">
        <f t="shared" si="177"/>
        <v>/</v>
      </c>
      <c r="Z243" s="49" t="s">
        <v>29</v>
      </c>
      <c r="AA243" s="44" t="str">
        <f t="shared" si="176"/>
        <v>/</v>
      </c>
      <c r="AB243" s="49" t="s">
        <v>29</v>
      </c>
      <c r="AC243" s="63">
        <v>12.69</v>
      </c>
      <c r="AD243" s="60"/>
      <c r="JO243" s="1"/>
      <c r="JP243" s="1"/>
    </row>
    <row r="244" s="5" customFormat="true" customHeight="true" spans="1:276">
      <c r="A244" s="24">
        <f>SUBTOTAL(103,$B$6:B244)</f>
        <v>227</v>
      </c>
      <c r="B244" s="29" t="s">
        <v>305</v>
      </c>
      <c r="C244" s="26" t="s">
        <v>317</v>
      </c>
      <c r="D244" s="27" t="s">
        <v>283</v>
      </c>
      <c r="E244" s="44">
        <f t="shared" si="166"/>
        <v>24.4032301002751</v>
      </c>
      <c r="F244" s="52">
        <v>27.5</v>
      </c>
      <c r="G244" s="44">
        <f t="shared" si="167"/>
        <v>17.747803709291</v>
      </c>
      <c r="H244" s="49">
        <v>20</v>
      </c>
      <c r="I244" s="44">
        <f t="shared" si="168"/>
        <v>22.1847546366137</v>
      </c>
      <c r="J244" s="49">
        <v>25</v>
      </c>
      <c r="K244" s="44" t="str">
        <f t="shared" si="169"/>
        <v>/</v>
      </c>
      <c r="L244" s="49" t="s">
        <v>29</v>
      </c>
      <c r="M244" s="44">
        <f t="shared" si="170"/>
        <v>24.2612476706008</v>
      </c>
      <c r="N244" s="49">
        <v>27.34</v>
      </c>
      <c r="O244" s="44">
        <f t="shared" si="171"/>
        <v>25.7343153784719</v>
      </c>
      <c r="P244" s="49">
        <v>29</v>
      </c>
      <c r="Q244" s="44">
        <f t="shared" si="172"/>
        <v>17.3573520276866</v>
      </c>
      <c r="R244" s="96">
        <v>19.56</v>
      </c>
      <c r="S244" s="44">
        <f t="shared" si="173"/>
        <v>20.4099742656846</v>
      </c>
      <c r="T244" s="49">
        <v>23</v>
      </c>
      <c r="U244" s="44">
        <f t="shared" si="174"/>
        <v>22.1847546366137</v>
      </c>
      <c r="V244" s="96">
        <v>25</v>
      </c>
      <c r="W244" s="44">
        <f t="shared" si="175"/>
        <v>17.3573520276866</v>
      </c>
      <c r="X244" s="49">
        <v>19.56</v>
      </c>
      <c r="Y244" s="44" t="str">
        <f t="shared" si="177"/>
        <v>/</v>
      </c>
      <c r="Z244" s="49" t="s">
        <v>29</v>
      </c>
      <c r="AA244" s="44" t="str">
        <f t="shared" si="176"/>
        <v>/</v>
      </c>
      <c r="AB244" s="49" t="s">
        <v>29</v>
      </c>
      <c r="AC244" s="63">
        <v>12.69</v>
      </c>
      <c r="AD244" s="60"/>
      <c r="JO244" s="1"/>
      <c r="JP244" s="1"/>
    </row>
    <row r="245" s="5" customFormat="true" customHeight="true" spans="1:276">
      <c r="A245" s="24">
        <f>SUBTOTAL(103,$B$6:B245)</f>
        <v>228</v>
      </c>
      <c r="B245" s="29" t="s">
        <v>305</v>
      </c>
      <c r="C245" s="26" t="s">
        <v>318</v>
      </c>
      <c r="D245" s="27" t="s">
        <v>283</v>
      </c>
      <c r="E245" s="44">
        <f t="shared" si="166"/>
        <v>38.1577779749756</v>
      </c>
      <c r="F245" s="52">
        <v>43</v>
      </c>
      <c r="G245" s="44">
        <f t="shared" si="167"/>
        <v>21.2973644511492</v>
      </c>
      <c r="H245" s="49">
        <v>24</v>
      </c>
      <c r="I245" s="44">
        <f t="shared" si="168"/>
        <v>33.7208270476529</v>
      </c>
      <c r="J245" s="49">
        <v>38</v>
      </c>
      <c r="K245" s="44" t="str">
        <f t="shared" si="169"/>
        <v>/</v>
      </c>
      <c r="L245" s="49" t="s">
        <v>29</v>
      </c>
      <c r="M245" s="44">
        <f t="shared" si="170"/>
        <v>37.1816487709646</v>
      </c>
      <c r="N245" s="49">
        <v>41.9</v>
      </c>
      <c r="O245" s="44">
        <f t="shared" si="171"/>
        <v>44.3695092732274</v>
      </c>
      <c r="P245" s="49">
        <v>50</v>
      </c>
      <c r="Q245" s="44">
        <f t="shared" si="172"/>
        <v>21.3151122548585</v>
      </c>
      <c r="R245" s="96">
        <v>24.02</v>
      </c>
      <c r="S245" s="44">
        <f t="shared" si="173"/>
        <v>31.0586564912592</v>
      </c>
      <c r="T245" s="49">
        <v>35</v>
      </c>
      <c r="U245" s="44">
        <f t="shared" si="174"/>
        <v>31.0586564912592</v>
      </c>
      <c r="V245" s="96">
        <v>35</v>
      </c>
      <c r="W245" s="44">
        <f t="shared" si="175"/>
        <v>21.3151122548585</v>
      </c>
      <c r="X245" s="49">
        <v>24.02</v>
      </c>
      <c r="Y245" s="44" t="str">
        <f t="shared" si="177"/>
        <v>/</v>
      </c>
      <c r="Z245" s="49" t="s">
        <v>29</v>
      </c>
      <c r="AA245" s="44" t="str">
        <f t="shared" si="176"/>
        <v>/</v>
      </c>
      <c r="AB245" s="49" t="s">
        <v>29</v>
      </c>
      <c r="AC245" s="63">
        <v>12.69</v>
      </c>
      <c r="AD245" s="60"/>
      <c r="JO245" s="1"/>
      <c r="JP245" s="1"/>
    </row>
    <row r="246" s="5" customFormat="true" customHeight="true" spans="1:276">
      <c r="A246" s="24">
        <f>SUBTOTAL(103,$B$6:B246)</f>
        <v>229</v>
      </c>
      <c r="B246" s="29" t="s">
        <v>305</v>
      </c>
      <c r="C246" s="26" t="s">
        <v>319</v>
      </c>
      <c r="D246" s="27" t="s">
        <v>283</v>
      </c>
      <c r="E246" s="44">
        <f t="shared" si="166"/>
        <v>60.3425326115893</v>
      </c>
      <c r="F246" s="52">
        <v>68</v>
      </c>
      <c r="G246" s="44">
        <f t="shared" si="167"/>
        <v>43.4821190877629</v>
      </c>
      <c r="H246" s="49">
        <v>49</v>
      </c>
      <c r="I246" s="44">
        <f t="shared" si="168"/>
        <v>49.6938503860147</v>
      </c>
      <c r="J246" s="49">
        <v>56</v>
      </c>
      <c r="K246" s="44" t="str">
        <f t="shared" si="169"/>
        <v>/</v>
      </c>
      <c r="L246" s="49" t="s">
        <v>29</v>
      </c>
      <c r="M246" s="44">
        <f t="shared" si="170"/>
        <v>61.2742923063271</v>
      </c>
      <c r="N246" s="49">
        <v>69.05</v>
      </c>
      <c r="O246" s="44">
        <f t="shared" si="171"/>
        <v>68.3290442807702</v>
      </c>
      <c r="P246" s="49">
        <v>77</v>
      </c>
      <c r="Q246" s="44">
        <f t="shared" si="172"/>
        <v>43.4821190877629</v>
      </c>
      <c r="R246" s="96">
        <v>49</v>
      </c>
      <c r="S246" s="44">
        <f t="shared" si="173"/>
        <v>53.2434111278729</v>
      </c>
      <c r="T246" s="49">
        <v>60</v>
      </c>
      <c r="U246" s="44">
        <f t="shared" si="174"/>
        <v>53.2434111278729</v>
      </c>
      <c r="V246" s="96">
        <v>60</v>
      </c>
      <c r="W246" s="44">
        <f t="shared" si="175"/>
        <v>43.4821190877629</v>
      </c>
      <c r="X246" s="49">
        <v>49</v>
      </c>
      <c r="Y246" s="44" t="str">
        <f t="shared" si="177"/>
        <v>/</v>
      </c>
      <c r="Z246" s="49" t="s">
        <v>29</v>
      </c>
      <c r="AA246" s="44" t="str">
        <f t="shared" si="176"/>
        <v>/</v>
      </c>
      <c r="AB246" s="49" t="s">
        <v>29</v>
      </c>
      <c r="AC246" s="63">
        <v>12.69</v>
      </c>
      <c r="AD246" s="60"/>
      <c r="JO246" s="1"/>
      <c r="JP246" s="1"/>
    </row>
    <row r="247" s="5" customFormat="true" customHeight="true" spans="1:276">
      <c r="A247" s="24">
        <f>SUBTOTAL(103,$B$6:B247)</f>
        <v>230</v>
      </c>
      <c r="B247" s="29" t="s">
        <v>305</v>
      </c>
      <c r="C247" s="26" t="s">
        <v>320</v>
      </c>
      <c r="D247" s="27" t="s">
        <v>283</v>
      </c>
      <c r="E247" s="44">
        <f t="shared" si="166"/>
        <v>88.7390185464549</v>
      </c>
      <c r="F247" s="52">
        <v>100</v>
      </c>
      <c r="G247" s="44">
        <f t="shared" si="167"/>
        <v>66.5542639098412</v>
      </c>
      <c r="H247" s="49">
        <v>75</v>
      </c>
      <c r="I247" s="44">
        <f t="shared" si="168"/>
        <v>66.5542639098412</v>
      </c>
      <c r="J247" s="49">
        <v>75</v>
      </c>
      <c r="K247" s="44" t="str">
        <f t="shared" si="169"/>
        <v>/</v>
      </c>
      <c r="L247" s="49" t="s">
        <v>29</v>
      </c>
      <c r="M247" s="44">
        <f t="shared" si="170"/>
        <v>91.9336232141273</v>
      </c>
      <c r="N247" s="49">
        <v>103.6</v>
      </c>
      <c r="O247" s="44">
        <f t="shared" si="171"/>
        <v>102.049871328423</v>
      </c>
      <c r="P247" s="49">
        <v>115</v>
      </c>
      <c r="Q247" s="44">
        <f t="shared" si="172"/>
        <v>66.1105688171089</v>
      </c>
      <c r="R247" s="96">
        <v>74.5</v>
      </c>
      <c r="S247" s="44">
        <f t="shared" si="173"/>
        <v>66.5542639098412</v>
      </c>
      <c r="T247" s="49">
        <v>75</v>
      </c>
      <c r="U247" s="44">
        <f t="shared" si="174"/>
        <v>70.9912148371639</v>
      </c>
      <c r="V247" s="96">
        <v>80</v>
      </c>
      <c r="W247" s="44">
        <f t="shared" si="175"/>
        <v>66.1105688171089</v>
      </c>
      <c r="X247" s="49">
        <v>74.5</v>
      </c>
      <c r="Y247" s="44" t="str">
        <f t="shared" si="177"/>
        <v>/</v>
      </c>
      <c r="Z247" s="49" t="s">
        <v>29</v>
      </c>
      <c r="AA247" s="44" t="str">
        <f t="shared" si="176"/>
        <v>/</v>
      </c>
      <c r="AB247" s="49" t="s">
        <v>29</v>
      </c>
      <c r="AC247" s="63">
        <v>12.69</v>
      </c>
      <c r="AD247" s="60"/>
      <c r="JO247" s="1"/>
      <c r="JP247" s="1"/>
    </row>
    <row r="248" s="5" customFormat="true" customHeight="true" spans="1:276">
      <c r="A248" s="24">
        <f>SUBTOTAL(103,$B$6:B248)</f>
        <v>231</v>
      </c>
      <c r="B248" s="29" t="s">
        <v>305</v>
      </c>
      <c r="C248" s="26" t="s">
        <v>321</v>
      </c>
      <c r="D248" s="27" t="s">
        <v>283</v>
      </c>
      <c r="E248" s="44">
        <f t="shared" si="166"/>
        <v>119.797675037714</v>
      </c>
      <c r="F248" s="52">
        <v>135</v>
      </c>
      <c r="G248" s="44">
        <f t="shared" si="167"/>
        <v>92.2885792883131</v>
      </c>
      <c r="H248" s="49">
        <v>104</v>
      </c>
      <c r="I248" s="44">
        <f t="shared" si="168"/>
        <v>119.797675037714</v>
      </c>
      <c r="J248" s="49">
        <v>135</v>
      </c>
      <c r="K248" s="44" t="str">
        <f t="shared" si="169"/>
        <v>/</v>
      </c>
      <c r="L248" s="49" t="s">
        <v>29</v>
      </c>
      <c r="M248" s="44">
        <f t="shared" si="170"/>
        <v>128.591711775668</v>
      </c>
      <c r="N248" s="49">
        <v>144.91</v>
      </c>
      <c r="O248" s="44">
        <f t="shared" si="171"/>
        <v>135.770698376076</v>
      </c>
      <c r="P248" s="49">
        <v>153</v>
      </c>
      <c r="Q248" s="44">
        <f t="shared" si="172"/>
        <v>92.4838051291153</v>
      </c>
      <c r="R248" s="96">
        <v>104.22</v>
      </c>
      <c r="S248" s="44">
        <f t="shared" si="173"/>
        <v>106.486822255746</v>
      </c>
      <c r="T248" s="49">
        <v>120</v>
      </c>
      <c r="U248" s="44">
        <f t="shared" si="174"/>
        <v>106.486822255746</v>
      </c>
      <c r="V248" s="96">
        <v>120</v>
      </c>
      <c r="W248" s="44">
        <f t="shared" si="175"/>
        <v>92.4838051291153</v>
      </c>
      <c r="X248" s="49">
        <v>104.22</v>
      </c>
      <c r="Y248" s="44" t="str">
        <f t="shared" si="177"/>
        <v>/</v>
      </c>
      <c r="Z248" s="49" t="s">
        <v>29</v>
      </c>
      <c r="AA248" s="44" t="str">
        <f t="shared" si="176"/>
        <v>/</v>
      </c>
      <c r="AB248" s="49" t="s">
        <v>29</v>
      </c>
      <c r="AC248" s="63">
        <v>12.69</v>
      </c>
      <c r="AD248" s="60"/>
      <c r="JO248" s="1"/>
      <c r="JP248" s="1"/>
    </row>
    <row r="249" s="5" customFormat="true" customHeight="true" spans="1:276">
      <c r="A249" s="24">
        <f>SUBTOTAL(103,$B$6:B249)</f>
        <v>232</v>
      </c>
      <c r="B249" s="29" t="s">
        <v>305</v>
      </c>
      <c r="C249" s="26" t="s">
        <v>322</v>
      </c>
      <c r="D249" s="27" t="s">
        <v>283</v>
      </c>
      <c r="E249" s="44">
        <f t="shared" si="166"/>
        <v>168.604135238264</v>
      </c>
      <c r="F249" s="52">
        <v>190</v>
      </c>
      <c r="G249" s="44">
        <f t="shared" si="167"/>
        <v>118.91028485225</v>
      </c>
      <c r="H249" s="49">
        <v>134</v>
      </c>
      <c r="I249" s="44">
        <f t="shared" si="168"/>
        <v>155.293282456296</v>
      </c>
      <c r="J249" s="49">
        <v>175</v>
      </c>
      <c r="K249" s="44" t="str">
        <f t="shared" si="169"/>
        <v>/</v>
      </c>
      <c r="L249" s="49" t="s">
        <v>29</v>
      </c>
      <c r="M249" s="44">
        <f t="shared" si="170"/>
        <v>189.839382376431</v>
      </c>
      <c r="N249" s="49">
        <v>213.93</v>
      </c>
      <c r="O249" s="44">
        <f t="shared" si="171"/>
        <v>173.928476351052</v>
      </c>
      <c r="P249" s="49">
        <v>196</v>
      </c>
      <c r="Q249" s="44">
        <f t="shared" si="172"/>
        <v>118.91028485225</v>
      </c>
      <c r="R249" s="96">
        <v>134</v>
      </c>
      <c r="S249" s="44">
        <f t="shared" si="173"/>
        <v>133.108527819682</v>
      </c>
      <c r="T249" s="49">
        <v>150</v>
      </c>
      <c r="U249" s="44">
        <f t="shared" si="174"/>
        <v>177.47803709291</v>
      </c>
      <c r="V249" s="96">
        <v>200</v>
      </c>
      <c r="W249" s="44">
        <f t="shared" si="175"/>
        <v>118.91028485225</v>
      </c>
      <c r="X249" s="49">
        <v>134</v>
      </c>
      <c r="Y249" s="44" t="str">
        <f t="shared" si="177"/>
        <v>/</v>
      </c>
      <c r="Z249" s="49" t="s">
        <v>29</v>
      </c>
      <c r="AA249" s="44" t="str">
        <f t="shared" si="176"/>
        <v>/</v>
      </c>
      <c r="AB249" s="49" t="s">
        <v>29</v>
      </c>
      <c r="AC249" s="63">
        <v>12.69</v>
      </c>
      <c r="AD249" s="60"/>
      <c r="JO249" s="1"/>
      <c r="JP249" s="1"/>
    </row>
    <row r="250" s="5" customFormat="true" customHeight="true" spans="1:276">
      <c r="A250" s="24">
        <f>SUBTOTAL(103,$B$6:B250)</f>
        <v>233</v>
      </c>
      <c r="B250" s="29" t="s">
        <v>305</v>
      </c>
      <c r="C250" s="26" t="s">
        <v>323</v>
      </c>
      <c r="D250" s="27" t="s">
        <v>283</v>
      </c>
      <c r="E250" s="44">
        <f t="shared" si="166"/>
        <v>204.099742656846</v>
      </c>
      <c r="F250" s="52">
        <v>230</v>
      </c>
      <c r="G250" s="44">
        <f t="shared" si="167"/>
        <v>166.829354867335</v>
      </c>
      <c r="H250" s="49">
        <v>188</v>
      </c>
      <c r="I250" s="44">
        <f t="shared" si="168"/>
        <v>208.536693584169</v>
      </c>
      <c r="J250" s="49">
        <v>235</v>
      </c>
      <c r="K250" s="44" t="str">
        <f t="shared" si="169"/>
        <v>/</v>
      </c>
      <c r="L250" s="49" t="s">
        <v>29</v>
      </c>
      <c r="M250" s="44">
        <f t="shared" si="170"/>
        <v>303.096991747271</v>
      </c>
      <c r="N250" s="49">
        <v>341.56</v>
      </c>
      <c r="O250" s="44">
        <f t="shared" si="171"/>
        <v>250.244032301003</v>
      </c>
      <c r="P250" s="49">
        <v>282</v>
      </c>
      <c r="Q250" s="44">
        <f t="shared" si="172"/>
        <v>166.829354867335</v>
      </c>
      <c r="R250" s="96">
        <v>188</v>
      </c>
      <c r="S250" s="44">
        <f t="shared" si="173"/>
        <v>166.829354867335</v>
      </c>
      <c r="T250" s="49">
        <v>188</v>
      </c>
      <c r="U250" s="44">
        <f t="shared" si="174"/>
        <v>275.09095749401</v>
      </c>
      <c r="V250" s="96">
        <v>310</v>
      </c>
      <c r="W250" s="44">
        <f t="shared" si="175"/>
        <v>166.829354867335</v>
      </c>
      <c r="X250" s="49">
        <v>188</v>
      </c>
      <c r="Y250" s="44" t="str">
        <f t="shared" si="177"/>
        <v>/</v>
      </c>
      <c r="Z250" s="49" t="s">
        <v>29</v>
      </c>
      <c r="AA250" s="44" t="str">
        <f t="shared" si="176"/>
        <v>/</v>
      </c>
      <c r="AB250" s="49" t="s">
        <v>29</v>
      </c>
      <c r="AC250" s="63">
        <v>12.69</v>
      </c>
      <c r="AD250" s="60"/>
      <c r="JO250" s="1"/>
      <c r="JP250" s="1"/>
    </row>
    <row r="251" s="5" customFormat="true" customHeight="true" spans="1:276">
      <c r="A251" s="24">
        <f>SUBTOTAL(103,$B$6:B251)</f>
        <v>234</v>
      </c>
      <c r="B251" s="29" t="s">
        <v>305</v>
      </c>
      <c r="C251" s="26" t="s">
        <v>324</v>
      </c>
      <c r="D251" s="27" t="s">
        <v>283</v>
      </c>
      <c r="E251" s="44">
        <f t="shared" si="166"/>
        <v>257.343153784719</v>
      </c>
      <c r="F251" s="52">
        <v>290</v>
      </c>
      <c r="G251" s="44">
        <f t="shared" si="167"/>
        <v>218.297985624279</v>
      </c>
      <c r="H251" s="49">
        <v>246</v>
      </c>
      <c r="I251" s="44">
        <f t="shared" si="168"/>
        <v>279.527908421333</v>
      </c>
      <c r="J251" s="49">
        <v>315</v>
      </c>
      <c r="K251" s="44" t="str">
        <f t="shared" si="169"/>
        <v>/</v>
      </c>
      <c r="L251" s="49" t="s">
        <v>29</v>
      </c>
      <c r="M251" s="44">
        <f t="shared" si="170"/>
        <v>352.70210311474</v>
      </c>
      <c r="N251" s="49">
        <v>397.46</v>
      </c>
      <c r="O251" s="44">
        <f t="shared" si="171"/>
        <v>340.757831218387</v>
      </c>
      <c r="P251" s="49">
        <v>384</v>
      </c>
      <c r="Q251" s="44">
        <f t="shared" si="172"/>
        <v>218.297985624279</v>
      </c>
      <c r="R251" s="96">
        <v>246</v>
      </c>
      <c r="S251" s="44">
        <f t="shared" si="173"/>
        <v>218.297985624279</v>
      </c>
      <c r="T251" s="49">
        <v>246</v>
      </c>
      <c r="U251" s="44">
        <f t="shared" si="174"/>
        <v>337.208270476529</v>
      </c>
      <c r="V251" s="96">
        <v>380</v>
      </c>
      <c r="W251" s="44">
        <f t="shared" si="175"/>
        <v>218.297985624279</v>
      </c>
      <c r="X251" s="49">
        <v>246</v>
      </c>
      <c r="Y251" s="44" t="str">
        <f t="shared" si="177"/>
        <v>/</v>
      </c>
      <c r="Z251" s="49" t="s">
        <v>29</v>
      </c>
      <c r="AA251" s="44" t="str">
        <f t="shared" si="176"/>
        <v>/</v>
      </c>
      <c r="AB251" s="49" t="s">
        <v>29</v>
      </c>
      <c r="AC251" s="63">
        <v>12.69</v>
      </c>
      <c r="AD251" s="60"/>
      <c r="JO251" s="1"/>
      <c r="JP251" s="1"/>
    </row>
    <row r="252" s="5" customFormat="true" customHeight="true" spans="1:276">
      <c r="A252" s="24">
        <f>SUBTOTAL(103,$B$6:B252)</f>
        <v>235</v>
      </c>
      <c r="B252" s="29" t="s">
        <v>305</v>
      </c>
      <c r="C252" s="26" t="s">
        <v>325</v>
      </c>
      <c r="D252" s="27" t="s">
        <v>283</v>
      </c>
      <c r="E252" s="44">
        <f t="shared" si="166"/>
        <v>344.307391960245</v>
      </c>
      <c r="F252" s="52">
        <v>388</v>
      </c>
      <c r="G252" s="44">
        <f t="shared" si="167"/>
        <v>276.865737864939</v>
      </c>
      <c r="H252" s="49">
        <v>312</v>
      </c>
      <c r="I252" s="44">
        <f t="shared" si="168"/>
        <v>330.996539178277</v>
      </c>
      <c r="J252" s="49">
        <v>373</v>
      </c>
      <c r="K252" s="44" t="str">
        <f t="shared" si="169"/>
        <v>/</v>
      </c>
      <c r="L252" s="49" t="s">
        <v>29</v>
      </c>
      <c r="M252" s="44">
        <f t="shared" si="170"/>
        <v>410.577691010737</v>
      </c>
      <c r="N252" s="49">
        <v>462.68</v>
      </c>
      <c r="O252" s="44">
        <f t="shared" si="171"/>
        <v>425.947289022983</v>
      </c>
      <c r="P252" s="49">
        <v>480</v>
      </c>
      <c r="Q252" s="44">
        <f t="shared" si="172"/>
        <v>276.865737864939</v>
      </c>
      <c r="R252" s="96">
        <v>312</v>
      </c>
      <c r="S252" s="44">
        <f t="shared" si="173"/>
        <v>276.865737864939</v>
      </c>
      <c r="T252" s="49">
        <v>312</v>
      </c>
      <c r="U252" s="44">
        <f t="shared" si="174"/>
        <v>408.199485313692</v>
      </c>
      <c r="V252" s="96">
        <v>460</v>
      </c>
      <c r="W252" s="44">
        <f t="shared" si="175"/>
        <v>276.865737864939</v>
      </c>
      <c r="X252" s="49">
        <v>312</v>
      </c>
      <c r="Y252" s="44" t="str">
        <f t="shared" si="177"/>
        <v>/</v>
      </c>
      <c r="Z252" s="49" t="s">
        <v>29</v>
      </c>
      <c r="AA252" s="44" t="str">
        <f t="shared" si="176"/>
        <v>/</v>
      </c>
      <c r="AB252" s="49" t="s">
        <v>29</v>
      </c>
      <c r="AC252" s="63">
        <v>12.69</v>
      </c>
      <c r="AD252" s="60"/>
      <c r="JO252" s="1"/>
      <c r="JP252" s="1"/>
    </row>
    <row r="253" s="5" customFormat="true" customHeight="true" spans="1:276">
      <c r="A253" s="24">
        <f>SUBTOTAL(103,$B$6:B253)</f>
        <v>236</v>
      </c>
      <c r="B253" s="29" t="s">
        <v>305</v>
      </c>
      <c r="C253" s="26" t="s">
        <v>326</v>
      </c>
      <c r="D253" s="27" t="s">
        <v>283</v>
      </c>
      <c r="E253" s="44">
        <f t="shared" si="166"/>
        <v>439.258141804952</v>
      </c>
      <c r="F253" s="52">
        <v>495</v>
      </c>
      <c r="G253" s="44">
        <f t="shared" si="167"/>
        <v>332.771319549206</v>
      </c>
      <c r="H253" s="49">
        <v>375</v>
      </c>
      <c r="I253" s="44">
        <f t="shared" si="168"/>
        <v>409.974265684622</v>
      </c>
      <c r="J253" s="49">
        <v>462</v>
      </c>
      <c r="K253" s="44" t="str">
        <f t="shared" si="169"/>
        <v>/</v>
      </c>
      <c r="L253" s="49" t="s">
        <v>29</v>
      </c>
      <c r="M253" s="44">
        <f t="shared" si="170"/>
        <v>497.399946756589</v>
      </c>
      <c r="N253" s="49">
        <v>560.52</v>
      </c>
      <c r="O253" s="44">
        <f t="shared" si="171"/>
        <v>536.871062206052</v>
      </c>
      <c r="P253" s="49">
        <v>605</v>
      </c>
      <c r="Q253" s="44">
        <f t="shared" si="172"/>
        <v>332.771319549206</v>
      </c>
      <c r="R253" s="96">
        <v>375</v>
      </c>
      <c r="S253" s="44">
        <f t="shared" si="173"/>
        <v>399.325583459047</v>
      </c>
      <c r="T253" s="49">
        <v>450</v>
      </c>
      <c r="U253" s="44">
        <f t="shared" si="174"/>
        <v>510.249356642116</v>
      </c>
      <c r="V253" s="96">
        <v>575</v>
      </c>
      <c r="W253" s="44">
        <f t="shared" si="175"/>
        <v>332.771319549206</v>
      </c>
      <c r="X253" s="49">
        <v>375</v>
      </c>
      <c r="Y253" s="44" t="str">
        <f t="shared" si="177"/>
        <v>/</v>
      </c>
      <c r="Z253" s="49" t="s">
        <v>29</v>
      </c>
      <c r="AA253" s="44" t="str">
        <f t="shared" si="176"/>
        <v>/</v>
      </c>
      <c r="AB253" s="49" t="s">
        <v>29</v>
      </c>
      <c r="AC253" s="63">
        <v>12.69</v>
      </c>
      <c r="AD253" s="60"/>
      <c r="JO253" s="1"/>
      <c r="JP253" s="1"/>
    </row>
    <row r="254" s="5" customFormat="true" customHeight="true" spans="1:276">
      <c r="A254" s="24">
        <f>SUBTOTAL(103,$B$6:B254)</f>
        <v>237</v>
      </c>
      <c r="B254" s="29" t="s">
        <v>305</v>
      </c>
      <c r="C254" s="26" t="s">
        <v>327</v>
      </c>
      <c r="D254" s="27" t="s">
        <v>283</v>
      </c>
      <c r="E254" s="44">
        <f t="shared" si="166"/>
        <v>522.672819238619</v>
      </c>
      <c r="F254" s="52">
        <v>589</v>
      </c>
      <c r="G254" s="44">
        <f t="shared" si="167"/>
        <v>425.059898837519</v>
      </c>
      <c r="H254" s="49">
        <v>479</v>
      </c>
      <c r="I254" s="44">
        <f t="shared" si="168"/>
        <v>500.488064602006</v>
      </c>
      <c r="J254" s="49">
        <v>564</v>
      </c>
      <c r="K254" s="44" t="str">
        <f t="shared" si="169"/>
        <v>/</v>
      </c>
      <c r="L254" s="49" t="s">
        <v>29</v>
      </c>
      <c r="M254" s="44">
        <f t="shared" si="170"/>
        <v>685.393557547254</v>
      </c>
      <c r="N254" s="49">
        <v>772.37</v>
      </c>
      <c r="O254" s="44">
        <f t="shared" si="171"/>
        <v>661.105688171089</v>
      </c>
      <c r="P254" s="49">
        <v>745</v>
      </c>
      <c r="Q254" s="44">
        <f t="shared" si="172"/>
        <v>425.059898837519</v>
      </c>
      <c r="R254" s="96">
        <v>479</v>
      </c>
      <c r="S254" s="44">
        <f t="shared" si="173"/>
        <v>488.064602005502</v>
      </c>
      <c r="T254" s="49">
        <v>550</v>
      </c>
      <c r="U254" s="44">
        <f t="shared" si="174"/>
        <v>616.736178897861</v>
      </c>
      <c r="V254" s="96">
        <v>695</v>
      </c>
      <c r="W254" s="44">
        <f t="shared" si="175"/>
        <v>425.059898837519</v>
      </c>
      <c r="X254" s="49">
        <v>479</v>
      </c>
      <c r="Y254" s="44" t="str">
        <f t="shared" si="177"/>
        <v>/</v>
      </c>
      <c r="Z254" s="49" t="s">
        <v>29</v>
      </c>
      <c r="AA254" s="44" t="str">
        <f t="shared" si="176"/>
        <v>/</v>
      </c>
      <c r="AB254" s="49" t="s">
        <v>29</v>
      </c>
      <c r="AC254" s="63">
        <v>12.69</v>
      </c>
      <c r="AD254" s="60"/>
      <c r="JO254" s="1"/>
      <c r="JP254" s="1"/>
    </row>
    <row r="255" s="5" customFormat="true" customHeight="true" spans="1:276">
      <c r="A255" s="24">
        <f>SUBTOTAL(103,$B$6:B255)</f>
        <v>238</v>
      </c>
      <c r="B255" s="29" t="s">
        <v>305</v>
      </c>
      <c r="C255" s="26" t="s">
        <v>328</v>
      </c>
      <c r="D255" s="27" t="s">
        <v>283</v>
      </c>
      <c r="E255" s="44">
        <f t="shared" si="166"/>
        <v>692.164344662348</v>
      </c>
      <c r="F255" s="52">
        <v>780</v>
      </c>
      <c r="G255" s="44">
        <f t="shared" si="167"/>
        <v>527.109770165942</v>
      </c>
      <c r="H255" s="49">
        <v>594</v>
      </c>
      <c r="I255" s="44">
        <f t="shared" si="168"/>
        <v>666.430029283876</v>
      </c>
      <c r="J255" s="49">
        <v>751</v>
      </c>
      <c r="K255" s="44" t="str">
        <f t="shared" si="169"/>
        <v>/</v>
      </c>
      <c r="L255" s="49" t="s">
        <v>29</v>
      </c>
      <c r="M255" s="44">
        <f t="shared" si="170"/>
        <v>802.245097169225</v>
      </c>
      <c r="N255" s="49">
        <v>904.05</v>
      </c>
      <c r="O255" s="44">
        <f t="shared" si="171"/>
        <v>860.768479900612</v>
      </c>
      <c r="P255" s="49">
        <v>970</v>
      </c>
      <c r="Q255" s="44">
        <f t="shared" si="172"/>
        <v>527.109770165942</v>
      </c>
      <c r="R255" s="96">
        <v>594</v>
      </c>
      <c r="S255" s="44">
        <f t="shared" si="173"/>
        <v>665.542639098412</v>
      </c>
      <c r="T255" s="49">
        <v>750</v>
      </c>
      <c r="U255" s="44">
        <f t="shared" si="174"/>
        <v>887.390185464549</v>
      </c>
      <c r="V255" s="96">
        <v>1000</v>
      </c>
      <c r="W255" s="44">
        <f t="shared" si="175"/>
        <v>527.109770165942</v>
      </c>
      <c r="X255" s="49">
        <v>594</v>
      </c>
      <c r="Y255" s="44" t="str">
        <f t="shared" si="177"/>
        <v>/</v>
      </c>
      <c r="Z255" s="49" t="s">
        <v>29</v>
      </c>
      <c r="AA255" s="44" t="str">
        <f t="shared" si="176"/>
        <v>/</v>
      </c>
      <c r="AB255" s="49" t="s">
        <v>29</v>
      </c>
      <c r="AC255" s="63">
        <v>12.69</v>
      </c>
      <c r="AD255" s="60"/>
      <c r="JO255" s="1"/>
      <c r="JP255" s="1"/>
    </row>
    <row r="256" s="5" customFormat="true" customHeight="true" spans="1:276">
      <c r="A256" s="24">
        <f>SUBTOTAL(103,$B$6:B256)</f>
        <v>239</v>
      </c>
      <c r="B256" s="29" t="s">
        <v>305</v>
      </c>
      <c r="C256" s="26" t="s">
        <v>329</v>
      </c>
      <c r="D256" s="27" t="s">
        <v>283</v>
      </c>
      <c r="E256" s="44">
        <f t="shared" si="166"/>
        <v>14.1982429674328</v>
      </c>
      <c r="F256" s="52">
        <v>16</v>
      </c>
      <c r="G256" s="44">
        <f t="shared" si="167"/>
        <v>9.76129204011004</v>
      </c>
      <c r="H256" s="49">
        <v>11</v>
      </c>
      <c r="I256" s="44">
        <f t="shared" si="168"/>
        <v>11.5360724110391</v>
      </c>
      <c r="J256" s="49">
        <v>13</v>
      </c>
      <c r="K256" s="44" t="str">
        <f t="shared" si="169"/>
        <v>/</v>
      </c>
      <c r="L256" s="49" t="s">
        <v>29</v>
      </c>
      <c r="M256" s="44">
        <f t="shared" si="170"/>
        <v>13.5948176413169</v>
      </c>
      <c r="N256" s="49">
        <v>15.32</v>
      </c>
      <c r="O256" s="44">
        <f t="shared" si="171"/>
        <v>12.4234625965037</v>
      </c>
      <c r="P256" s="49">
        <v>14</v>
      </c>
      <c r="Q256" s="44">
        <f t="shared" si="172"/>
        <v>9.76129204011004</v>
      </c>
      <c r="R256" s="96">
        <v>11</v>
      </c>
      <c r="S256" s="44">
        <f t="shared" si="173"/>
        <v>9.76129204011004</v>
      </c>
      <c r="T256" s="49">
        <v>11</v>
      </c>
      <c r="U256" s="44">
        <f t="shared" si="174"/>
        <v>15.0856331528973</v>
      </c>
      <c r="V256" s="96">
        <v>17</v>
      </c>
      <c r="W256" s="44">
        <f t="shared" si="175"/>
        <v>9.76129204011004</v>
      </c>
      <c r="X256" s="49">
        <v>11</v>
      </c>
      <c r="Y256" s="44" t="str">
        <f t="shared" si="177"/>
        <v>/</v>
      </c>
      <c r="Z256" s="49" t="s">
        <v>29</v>
      </c>
      <c r="AA256" s="44" t="str">
        <f t="shared" si="176"/>
        <v>/</v>
      </c>
      <c r="AB256" s="49" t="s">
        <v>29</v>
      </c>
      <c r="AC256" s="63">
        <v>12.69</v>
      </c>
      <c r="AD256" s="60"/>
      <c r="JO256" s="1"/>
      <c r="JP256" s="1"/>
    </row>
    <row r="257" s="5" customFormat="true" customHeight="true" spans="1:276">
      <c r="A257" s="24">
        <f>SUBTOTAL(103,$B$6:B257)</f>
        <v>240</v>
      </c>
      <c r="B257" s="29" t="s">
        <v>305</v>
      </c>
      <c r="C257" s="26" t="s">
        <v>330</v>
      </c>
      <c r="D257" s="27" t="s">
        <v>283</v>
      </c>
      <c r="E257" s="44">
        <f t="shared" si="166"/>
        <v>17.747803709291</v>
      </c>
      <c r="F257" s="52">
        <v>20</v>
      </c>
      <c r="G257" s="44">
        <f t="shared" si="167"/>
        <v>14.1982429674328</v>
      </c>
      <c r="H257" s="49">
        <v>16</v>
      </c>
      <c r="I257" s="44">
        <f t="shared" si="168"/>
        <v>18.6351938947555</v>
      </c>
      <c r="J257" s="49">
        <v>21</v>
      </c>
      <c r="K257" s="44" t="str">
        <f t="shared" si="169"/>
        <v>/</v>
      </c>
      <c r="L257" s="49" t="s">
        <v>29</v>
      </c>
      <c r="M257" s="44">
        <f t="shared" si="170"/>
        <v>20.126009406336</v>
      </c>
      <c r="N257" s="49">
        <v>22.68</v>
      </c>
      <c r="O257" s="44">
        <f t="shared" si="171"/>
        <v>15.9730233383619</v>
      </c>
      <c r="P257" s="49">
        <v>18</v>
      </c>
      <c r="Q257" s="44">
        <f t="shared" si="172"/>
        <v>14.4644600230721</v>
      </c>
      <c r="R257" s="96">
        <v>16.3</v>
      </c>
      <c r="S257" s="44">
        <f t="shared" si="173"/>
        <v>15.9730233383619</v>
      </c>
      <c r="T257" s="49">
        <v>18</v>
      </c>
      <c r="U257" s="44">
        <f t="shared" si="174"/>
        <v>22.1847546366137</v>
      </c>
      <c r="V257" s="96">
        <v>25</v>
      </c>
      <c r="W257" s="44">
        <f t="shared" si="175"/>
        <v>14.4644600230721</v>
      </c>
      <c r="X257" s="49">
        <v>16.3</v>
      </c>
      <c r="Y257" s="44" t="str">
        <f t="shared" ref="Y257:Y288" si="178">IF(Z257="/","/",Z257/(1+$AC257/100))</f>
        <v>/</v>
      </c>
      <c r="Z257" s="49" t="s">
        <v>29</v>
      </c>
      <c r="AA257" s="44" t="str">
        <f t="shared" si="176"/>
        <v>/</v>
      </c>
      <c r="AB257" s="49" t="s">
        <v>29</v>
      </c>
      <c r="AC257" s="63">
        <v>12.69</v>
      </c>
      <c r="AD257" s="60"/>
      <c r="JO257" s="1"/>
      <c r="JP257" s="1"/>
    </row>
    <row r="258" s="5" customFormat="true" customHeight="true" spans="1:276">
      <c r="A258" s="24">
        <f>SUBTOTAL(103,$B$6:B258)</f>
        <v>241</v>
      </c>
      <c r="B258" s="29" t="s">
        <v>305</v>
      </c>
      <c r="C258" s="26" t="s">
        <v>331</v>
      </c>
      <c r="D258" s="27" t="s">
        <v>283</v>
      </c>
      <c r="E258" s="44">
        <f t="shared" ref="E258:E321" si="179">IF(F258="/","/",F258/(1+$AC258/100))</f>
        <v>26.6217055639365</v>
      </c>
      <c r="F258" s="52">
        <v>30</v>
      </c>
      <c r="G258" s="44">
        <f t="shared" ref="G258:G321" si="180">IF(H258="/","/",H258/(1+$AC258/100))</f>
        <v>21.2973644511492</v>
      </c>
      <c r="H258" s="49">
        <v>24</v>
      </c>
      <c r="I258" s="44">
        <f t="shared" ref="I258:I321" si="181">IF(J258="/","/",J258/(1+$AC258/100))</f>
        <v>24.8469251930074</v>
      </c>
      <c r="J258" s="49">
        <v>28</v>
      </c>
      <c r="K258" s="44" t="str">
        <f t="shared" ref="K258:K321" si="182">IF(L258="/","/",L258/(1+$AC258/100))</f>
        <v>/</v>
      </c>
      <c r="L258" s="49" t="s">
        <v>29</v>
      </c>
      <c r="M258" s="44">
        <f t="shared" ref="M258:M321" si="183">IF(N258="/","/",N258/(1+$AC258/100))</f>
        <v>35.5754725352738</v>
      </c>
      <c r="N258" s="49">
        <v>40.09</v>
      </c>
      <c r="O258" s="44">
        <f t="shared" ref="O258:O321" si="184">IF(P258="/","/",P258/(1+$AC258/100))</f>
        <v>31.0586564912592</v>
      </c>
      <c r="P258" s="49">
        <v>35</v>
      </c>
      <c r="Q258" s="44">
        <f t="shared" ref="Q258:Q321" si="185">IF(R258="/","/",R258/(1+$AC258/100))</f>
        <v>21.2973644511492</v>
      </c>
      <c r="R258" s="96">
        <v>24</v>
      </c>
      <c r="S258" s="44">
        <f t="shared" ref="S258:S321" si="186">IF(T258="/","/",T258/(1+$AC258/100))</f>
        <v>24.8469251930074</v>
      </c>
      <c r="T258" s="49">
        <v>28</v>
      </c>
      <c r="U258" s="44">
        <f t="shared" ref="U258:U321" si="187">IF(V258="/","/",V258/(1+$AC258/100))</f>
        <v>26.6217055639365</v>
      </c>
      <c r="V258" s="96">
        <v>30</v>
      </c>
      <c r="W258" s="44">
        <f t="shared" ref="W258:W321" si="188">IF(X258="/","/",X258/(1+$AC258/100))</f>
        <v>21.2973644511492</v>
      </c>
      <c r="X258" s="49">
        <v>24</v>
      </c>
      <c r="Y258" s="44" t="str">
        <f t="shared" si="178"/>
        <v>/</v>
      </c>
      <c r="Z258" s="49" t="s">
        <v>29</v>
      </c>
      <c r="AA258" s="44" t="str">
        <f t="shared" ref="AA258:AA321" si="189">IF(AB258="/","/",AB258/(1+$AC258/100))</f>
        <v>/</v>
      </c>
      <c r="AB258" s="49" t="s">
        <v>29</v>
      </c>
      <c r="AC258" s="63">
        <v>12.69</v>
      </c>
      <c r="AD258" s="60"/>
      <c r="JO258" s="1"/>
      <c r="JP258" s="1"/>
    </row>
    <row r="259" s="5" customFormat="true" customHeight="true" spans="1:276">
      <c r="A259" s="24">
        <f>SUBTOTAL(103,$B$6:B259)</f>
        <v>242</v>
      </c>
      <c r="B259" s="29" t="s">
        <v>305</v>
      </c>
      <c r="C259" s="26" t="s">
        <v>332</v>
      </c>
      <c r="D259" s="27" t="s">
        <v>283</v>
      </c>
      <c r="E259" s="44">
        <f t="shared" si="179"/>
        <v>42.5947289022983</v>
      </c>
      <c r="F259" s="52">
        <v>48</v>
      </c>
      <c r="G259" s="44">
        <f t="shared" si="180"/>
        <v>33.7208270476529</v>
      </c>
      <c r="H259" s="49">
        <v>38</v>
      </c>
      <c r="I259" s="44">
        <f t="shared" si="181"/>
        <v>39.9325583459047</v>
      </c>
      <c r="J259" s="49">
        <v>45</v>
      </c>
      <c r="K259" s="44" t="str">
        <f t="shared" si="182"/>
        <v>/</v>
      </c>
      <c r="L259" s="49" t="s">
        <v>29</v>
      </c>
      <c r="M259" s="44">
        <f t="shared" si="183"/>
        <v>47.4310054130801</v>
      </c>
      <c r="N259" s="49">
        <v>53.45</v>
      </c>
      <c r="O259" s="44">
        <f t="shared" si="184"/>
        <v>57.6803620551957</v>
      </c>
      <c r="P259" s="49">
        <v>65</v>
      </c>
      <c r="Q259" s="44">
        <f t="shared" si="185"/>
        <v>33.7208270476529</v>
      </c>
      <c r="R259" s="96">
        <v>38</v>
      </c>
      <c r="S259" s="44">
        <f t="shared" si="186"/>
        <v>39.9325583459047</v>
      </c>
      <c r="T259" s="49">
        <v>45</v>
      </c>
      <c r="U259" s="44">
        <f t="shared" si="187"/>
        <v>38.1577779749756</v>
      </c>
      <c r="V259" s="96">
        <v>43</v>
      </c>
      <c r="W259" s="44">
        <f t="shared" si="188"/>
        <v>33.7208270476529</v>
      </c>
      <c r="X259" s="49">
        <v>38</v>
      </c>
      <c r="Y259" s="44" t="str">
        <f t="shared" si="178"/>
        <v>/</v>
      </c>
      <c r="Z259" s="49" t="s">
        <v>29</v>
      </c>
      <c r="AA259" s="44" t="str">
        <f t="shared" si="189"/>
        <v>/</v>
      </c>
      <c r="AB259" s="49" t="s">
        <v>29</v>
      </c>
      <c r="AC259" s="63">
        <v>12.69</v>
      </c>
      <c r="AD259" s="60"/>
      <c r="JO259" s="1"/>
      <c r="JP259" s="1"/>
    </row>
    <row r="260" s="5" customFormat="true" customHeight="true" spans="1:276">
      <c r="A260" s="24">
        <f>SUBTOTAL(103,$B$6:B260)</f>
        <v>243</v>
      </c>
      <c r="B260" s="29" t="s">
        <v>305</v>
      </c>
      <c r="C260" s="26" t="s">
        <v>333</v>
      </c>
      <c r="D260" s="27" t="s">
        <v>283</v>
      </c>
      <c r="E260" s="44">
        <f t="shared" si="179"/>
        <v>69.2164344662348</v>
      </c>
      <c r="F260" s="52">
        <v>78</v>
      </c>
      <c r="G260" s="44">
        <f t="shared" si="180"/>
        <v>52.3560209424084</v>
      </c>
      <c r="H260" s="49">
        <v>59</v>
      </c>
      <c r="I260" s="44">
        <f t="shared" si="181"/>
        <v>63.004703167983</v>
      </c>
      <c r="J260" s="49">
        <v>71</v>
      </c>
      <c r="K260" s="44" t="str">
        <f t="shared" si="182"/>
        <v>/</v>
      </c>
      <c r="L260" s="49" t="s">
        <v>29</v>
      </c>
      <c r="M260" s="44">
        <f t="shared" si="183"/>
        <v>73.4315378471914</v>
      </c>
      <c r="N260" s="49">
        <v>82.75</v>
      </c>
      <c r="O260" s="44">
        <f t="shared" si="184"/>
        <v>83.4146774336676</v>
      </c>
      <c r="P260" s="49">
        <v>94</v>
      </c>
      <c r="Q260" s="44">
        <f t="shared" si="185"/>
        <v>52.3560209424084</v>
      </c>
      <c r="R260" s="96">
        <v>59</v>
      </c>
      <c r="S260" s="44">
        <f t="shared" si="186"/>
        <v>66.5542639098412</v>
      </c>
      <c r="T260" s="49">
        <v>75</v>
      </c>
      <c r="U260" s="44">
        <f t="shared" si="187"/>
        <v>66.5542639098412</v>
      </c>
      <c r="V260" s="96">
        <v>75</v>
      </c>
      <c r="W260" s="44">
        <f t="shared" si="188"/>
        <v>52.3560209424084</v>
      </c>
      <c r="X260" s="49">
        <v>59</v>
      </c>
      <c r="Y260" s="44" t="str">
        <f t="shared" si="178"/>
        <v>/</v>
      </c>
      <c r="Z260" s="49" t="s">
        <v>29</v>
      </c>
      <c r="AA260" s="44" t="str">
        <f t="shared" si="189"/>
        <v>/</v>
      </c>
      <c r="AB260" s="49" t="s">
        <v>29</v>
      </c>
      <c r="AC260" s="63">
        <v>12.69</v>
      </c>
      <c r="AD260" s="60"/>
      <c r="JO260" s="1"/>
      <c r="JP260" s="1"/>
    </row>
    <row r="261" s="5" customFormat="true" customHeight="true" spans="1:276">
      <c r="A261" s="24">
        <f>SUBTOTAL(103,$B$6:B261)</f>
        <v>244</v>
      </c>
      <c r="B261" s="29" t="s">
        <v>305</v>
      </c>
      <c r="C261" s="26" t="s">
        <v>334</v>
      </c>
      <c r="D261" s="27" t="s">
        <v>283</v>
      </c>
      <c r="E261" s="44">
        <f t="shared" si="179"/>
        <v>113.585943739462</v>
      </c>
      <c r="F261" s="52">
        <v>128</v>
      </c>
      <c r="G261" s="44">
        <f t="shared" si="180"/>
        <v>82.527287248203</v>
      </c>
      <c r="H261" s="49">
        <v>93</v>
      </c>
      <c r="I261" s="44">
        <f t="shared" si="181"/>
        <v>106.486822255746</v>
      </c>
      <c r="J261" s="49">
        <v>120</v>
      </c>
      <c r="K261" s="44" t="str">
        <f t="shared" si="182"/>
        <v>/</v>
      </c>
      <c r="L261" s="49" t="s">
        <v>29</v>
      </c>
      <c r="M261" s="44">
        <f t="shared" si="183"/>
        <v>115.538202147484</v>
      </c>
      <c r="N261" s="49">
        <v>130.2</v>
      </c>
      <c r="O261" s="44">
        <f t="shared" si="184"/>
        <v>146.419380601651</v>
      </c>
      <c r="P261" s="49">
        <v>165</v>
      </c>
      <c r="Q261" s="44">
        <f t="shared" si="185"/>
        <v>82.527287248203</v>
      </c>
      <c r="R261" s="96">
        <v>93</v>
      </c>
      <c r="S261" s="44">
        <f t="shared" si="186"/>
        <v>93.1759694737776</v>
      </c>
      <c r="T261" s="49">
        <v>105</v>
      </c>
      <c r="U261" s="44">
        <f t="shared" si="187"/>
        <v>88.7390185464549</v>
      </c>
      <c r="V261" s="96">
        <v>100</v>
      </c>
      <c r="W261" s="44">
        <f t="shared" si="188"/>
        <v>82.527287248203</v>
      </c>
      <c r="X261" s="49">
        <v>93</v>
      </c>
      <c r="Y261" s="44" t="str">
        <f t="shared" si="178"/>
        <v>/</v>
      </c>
      <c r="Z261" s="49" t="s">
        <v>29</v>
      </c>
      <c r="AA261" s="44" t="str">
        <f t="shared" si="189"/>
        <v>/</v>
      </c>
      <c r="AB261" s="49" t="s">
        <v>29</v>
      </c>
      <c r="AC261" s="63">
        <v>12.69</v>
      </c>
      <c r="AD261" s="60"/>
      <c r="JO261" s="1"/>
      <c r="JP261" s="1"/>
    </row>
    <row r="262" s="5" customFormat="true" customHeight="true" spans="1:276">
      <c r="A262" s="24">
        <f>SUBTOTAL(103,$B$6:B262)</f>
        <v>245</v>
      </c>
      <c r="B262" s="29" t="s">
        <v>305</v>
      </c>
      <c r="C262" s="26" t="s">
        <v>335</v>
      </c>
      <c r="D262" s="27" t="s">
        <v>283</v>
      </c>
      <c r="E262" s="44">
        <f t="shared" si="179"/>
        <v>137.545478747005</v>
      </c>
      <c r="F262" s="52">
        <v>155</v>
      </c>
      <c r="G262" s="44">
        <f t="shared" si="180"/>
        <v>114.473333924927</v>
      </c>
      <c r="H262" s="49">
        <v>129</v>
      </c>
      <c r="I262" s="44">
        <f t="shared" si="181"/>
        <v>137.545478747005</v>
      </c>
      <c r="J262" s="49">
        <v>155</v>
      </c>
      <c r="K262" s="44" t="str">
        <f t="shared" si="182"/>
        <v>/</v>
      </c>
      <c r="L262" s="49" t="s">
        <v>29</v>
      </c>
      <c r="M262" s="44">
        <f t="shared" si="183"/>
        <v>157.751353270033</v>
      </c>
      <c r="N262" s="49">
        <v>177.77</v>
      </c>
      <c r="O262" s="44">
        <f t="shared" si="184"/>
        <v>199.662791729523</v>
      </c>
      <c r="P262" s="49">
        <v>225</v>
      </c>
      <c r="Q262" s="44">
        <f t="shared" si="185"/>
        <v>114.473333924927</v>
      </c>
      <c r="R262" s="96">
        <v>129</v>
      </c>
      <c r="S262" s="44">
        <f t="shared" si="186"/>
        <v>124.234625965037</v>
      </c>
      <c r="T262" s="49">
        <v>140</v>
      </c>
      <c r="U262" s="44">
        <f t="shared" si="187"/>
        <v>128.67157689236</v>
      </c>
      <c r="V262" s="96">
        <v>145</v>
      </c>
      <c r="W262" s="44">
        <f t="shared" si="188"/>
        <v>114.473333924927</v>
      </c>
      <c r="X262" s="49">
        <v>129</v>
      </c>
      <c r="Y262" s="44" t="str">
        <f t="shared" si="178"/>
        <v>/</v>
      </c>
      <c r="Z262" s="49" t="s">
        <v>29</v>
      </c>
      <c r="AA262" s="44" t="str">
        <f t="shared" si="189"/>
        <v>/</v>
      </c>
      <c r="AB262" s="49" t="s">
        <v>29</v>
      </c>
      <c r="AC262" s="63">
        <v>12.69</v>
      </c>
      <c r="AD262" s="60"/>
      <c r="JO262" s="1"/>
      <c r="JP262" s="1"/>
    </row>
    <row r="263" s="5" customFormat="true" customHeight="true" spans="1:276">
      <c r="A263" s="24">
        <f>SUBTOTAL(103,$B$6:B263)</f>
        <v>246</v>
      </c>
      <c r="B263" s="29" t="s">
        <v>305</v>
      </c>
      <c r="C263" s="26" t="s">
        <v>336</v>
      </c>
      <c r="D263" s="27" t="s">
        <v>283</v>
      </c>
      <c r="E263" s="44">
        <f t="shared" si="179"/>
        <v>195.225840802201</v>
      </c>
      <c r="F263" s="52">
        <v>220</v>
      </c>
      <c r="G263" s="44">
        <f t="shared" si="180"/>
        <v>149.968941343509</v>
      </c>
      <c r="H263" s="49">
        <v>169</v>
      </c>
      <c r="I263" s="44">
        <f t="shared" si="181"/>
        <v>189.014109503949</v>
      </c>
      <c r="J263" s="49">
        <v>213</v>
      </c>
      <c r="K263" s="44" t="str">
        <f t="shared" si="182"/>
        <v>/</v>
      </c>
      <c r="L263" s="49" t="s">
        <v>29</v>
      </c>
      <c r="M263" s="44">
        <f t="shared" si="183"/>
        <v>206.708669802112</v>
      </c>
      <c r="N263" s="49">
        <v>232.94</v>
      </c>
      <c r="O263" s="44">
        <f t="shared" si="184"/>
        <v>310.586564912592</v>
      </c>
      <c r="P263" s="49">
        <v>350</v>
      </c>
      <c r="Q263" s="44">
        <f t="shared" si="185"/>
        <v>149.968941343509</v>
      </c>
      <c r="R263" s="96">
        <v>169</v>
      </c>
      <c r="S263" s="44">
        <f t="shared" si="186"/>
        <v>177.47803709291</v>
      </c>
      <c r="T263" s="49">
        <v>200</v>
      </c>
      <c r="U263" s="44">
        <f t="shared" si="187"/>
        <v>221.847546366137</v>
      </c>
      <c r="V263" s="96">
        <v>250</v>
      </c>
      <c r="W263" s="44">
        <f t="shared" si="188"/>
        <v>149.968941343509</v>
      </c>
      <c r="X263" s="49">
        <v>169</v>
      </c>
      <c r="Y263" s="44" t="str">
        <f t="shared" si="178"/>
        <v>/</v>
      </c>
      <c r="Z263" s="49" t="s">
        <v>29</v>
      </c>
      <c r="AA263" s="44" t="str">
        <f t="shared" si="189"/>
        <v>/</v>
      </c>
      <c r="AB263" s="49" t="s">
        <v>29</v>
      </c>
      <c r="AC263" s="63">
        <v>12.69</v>
      </c>
      <c r="AD263" s="60"/>
      <c r="JO263" s="1"/>
      <c r="JP263" s="1"/>
    </row>
    <row r="264" s="5" customFormat="true" customHeight="true" spans="1:276">
      <c r="A264" s="24">
        <f>SUBTOTAL(103,$B$6:B264)</f>
        <v>247</v>
      </c>
      <c r="B264" s="29" t="s">
        <v>305</v>
      </c>
      <c r="C264" s="26" t="s">
        <v>337</v>
      </c>
      <c r="D264" s="27" t="s">
        <v>283</v>
      </c>
      <c r="E264" s="44">
        <f t="shared" si="179"/>
        <v>270.654006566687</v>
      </c>
      <c r="F264" s="52">
        <v>305</v>
      </c>
      <c r="G264" s="44">
        <f t="shared" si="180"/>
        <v>201.437572100453</v>
      </c>
      <c r="H264" s="49">
        <v>227</v>
      </c>
      <c r="I264" s="44">
        <f t="shared" si="181"/>
        <v>243.144910817286</v>
      </c>
      <c r="J264" s="49">
        <v>274</v>
      </c>
      <c r="K264" s="44" t="str">
        <f t="shared" si="182"/>
        <v>/</v>
      </c>
      <c r="L264" s="49" t="s">
        <v>29</v>
      </c>
      <c r="M264" s="44">
        <f t="shared" si="183"/>
        <v>291.844884195581</v>
      </c>
      <c r="N264" s="49">
        <v>328.88</v>
      </c>
      <c r="O264" s="44">
        <f t="shared" si="184"/>
        <v>394.888632531724</v>
      </c>
      <c r="P264" s="49">
        <v>445</v>
      </c>
      <c r="Q264" s="44">
        <f t="shared" si="185"/>
        <v>201.437572100453</v>
      </c>
      <c r="R264" s="96">
        <v>227</v>
      </c>
      <c r="S264" s="44">
        <f t="shared" si="186"/>
        <v>195.225840802201</v>
      </c>
      <c r="T264" s="49">
        <v>220</v>
      </c>
      <c r="U264" s="44">
        <f t="shared" si="187"/>
        <v>346.082172331174</v>
      </c>
      <c r="V264" s="96">
        <v>390</v>
      </c>
      <c r="W264" s="44">
        <f t="shared" si="188"/>
        <v>201.437572100453</v>
      </c>
      <c r="X264" s="49">
        <v>227</v>
      </c>
      <c r="Y264" s="44" t="str">
        <f t="shared" si="178"/>
        <v>/</v>
      </c>
      <c r="Z264" s="49" t="s">
        <v>29</v>
      </c>
      <c r="AA264" s="44" t="str">
        <f t="shared" si="189"/>
        <v>/</v>
      </c>
      <c r="AB264" s="49" t="s">
        <v>29</v>
      </c>
      <c r="AC264" s="63">
        <v>12.69</v>
      </c>
      <c r="AD264" s="60"/>
      <c r="JO264" s="1"/>
      <c r="JP264" s="1"/>
    </row>
    <row r="265" s="5" customFormat="true" customHeight="true" spans="1:276">
      <c r="A265" s="24">
        <f>SUBTOTAL(103,$B$6:B265)</f>
        <v>248</v>
      </c>
      <c r="B265" s="29" t="s">
        <v>305</v>
      </c>
      <c r="C265" s="26" t="s">
        <v>338</v>
      </c>
      <c r="D265" s="27" t="s">
        <v>283</v>
      </c>
      <c r="E265" s="44">
        <f t="shared" si="179"/>
        <v>372.70387789511</v>
      </c>
      <c r="F265" s="52">
        <v>420</v>
      </c>
      <c r="G265" s="44">
        <f t="shared" si="180"/>
        <v>270.654006566687</v>
      </c>
      <c r="H265" s="49">
        <v>305</v>
      </c>
      <c r="I265" s="44">
        <f t="shared" si="181"/>
        <v>323.89741769456</v>
      </c>
      <c r="J265" s="49">
        <v>365</v>
      </c>
      <c r="K265" s="44" t="str">
        <f t="shared" si="182"/>
        <v>/</v>
      </c>
      <c r="L265" s="49" t="s">
        <v>29</v>
      </c>
      <c r="M265" s="44">
        <f t="shared" si="183"/>
        <v>403.079243943562</v>
      </c>
      <c r="N265" s="49">
        <v>454.23</v>
      </c>
      <c r="O265" s="44">
        <f t="shared" si="184"/>
        <v>514.686307569438</v>
      </c>
      <c r="P265" s="49">
        <v>580</v>
      </c>
      <c r="Q265" s="44">
        <f t="shared" si="185"/>
        <v>270.654006566687</v>
      </c>
      <c r="R265" s="96">
        <v>305</v>
      </c>
      <c r="S265" s="44">
        <f t="shared" si="186"/>
        <v>301.712663057947</v>
      </c>
      <c r="T265" s="49">
        <v>340</v>
      </c>
      <c r="U265" s="44">
        <f t="shared" si="187"/>
        <v>381.577779749756</v>
      </c>
      <c r="V265" s="96">
        <v>430</v>
      </c>
      <c r="W265" s="44">
        <f t="shared" si="188"/>
        <v>270.654006566687</v>
      </c>
      <c r="X265" s="49">
        <v>305</v>
      </c>
      <c r="Y265" s="44" t="str">
        <f t="shared" si="178"/>
        <v>/</v>
      </c>
      <c r="Z265" s="49" t="s">
        <v>29</v>
      </c>
      <c r="AA265" s="44" t="str">
        <f t="shared" si="189"/>
        <v>/</v>
      </c>
      <c r="AB265" s="49" t="s">
        <v>29</v>
      </c>
      <c r="AC265" s="63">
        <v>12.69</v>
      </c>
      <c r="AD265" s="60"/>
      <c r="JO265" s="1"/>
      <c r="JP265" s="1"/>
    </row>
    <row r="266" s="5" customFormat="true" customHeight="true" spans="1:276">
      <c r="A266" s="24">
        <f>SUBTOTAL(103,$B$6:B266)</f>
        <v>249</v>
      </c>
      <c r="B266" s="29" t="s">
        <v>305</v>
      </c>
      <c r="C266" s="26" t="s">
        <v>339</v>
      </c>
      <c r="D266" s="27" t="s">
        <v>283</v>
      </c>
      <c r="E266" s="44">
        <f t="shared" si="179"/>
        <v>448.132043659597</v>
      </c>
      <c r="F266" s="52">
        <v>505</v>
      </c>
      <c r="G266" s="44">
        <f t="shared" si="180"/>
        <v>346.082172331174</v>
      </c>
      <c r="H266" s="49">
        <v>390</v>
      </c>
      <c r="I266" s="44">
        <f t="shared" si="181"/>
        <v>417.073387168338</v>
      </c>
      <c r="J266" s="49">
        <v>470</v>
      </c>
      <c r="K266" s="44" t="str">
        <f t="shared" si="182"/>
        <v>/</v>
      </c>
      <c r="L266" s="49" t="s">
        <v>29</v>
      </c>
      <c r="M266" s="44">
        <f t="shared" si="183"/>
        <v>508.740793326826</v>
      </c>
      <c r="N266" s="49">
        <v>573.3</v>
      </c>
      <c r="O266" s="44">
        <f t="shared" si="184"/>
        <v>576.803620551957</v>
      </c>
      <c r="P266" s="49">
        <v>650</v>
      </c>
      <c r="Q266" s="44">
        <f t="shared" si="185"/>
        <v>346.082172331174</v>
      </c>
      <c r="R266" s="96">
        <v>390</v>
      </c>
      <c r="S266" s="44">
        <f t="shared" si="186"/>
        <v>346.082172331174</v>
      </c>
      <c r="T266" s="49">
        <v>390</v>
      </c>
      <c r="U266" s="44">
        <f t="shared" si="187"/>
        <v>496.938503860147</v>
      </c>
      <c r="V266" s="96">
        <v>560</v>
      </c>
      <c r="W266" s="44">
        <f t="shared" si="188"/>
        <v>346.082172331174</v>
      </c>
      <c r="X266" s="49">
        <v>390</v>
      </c>
      <c r="Y266" s="44" t="str">
        <f t="shared" si="178"/>
        <v>/</v>
      </c>
      <c r="Z266" s="49" t="s">
        <v>29</v>
      </c>
      <c r="AA266" s="44" t="str">
        <f t="shared" si="189"/>
        <v>/</v>
      </c>
      <c r="AB266" s="49" t="s">
        <v>29</v>
      </c>
      <c r="AC266" s="63">
        <v>12.69</v>
      </c>
      <c r="AD266" s="60"/>
      <c r="JO266" s="1"/>
      <c r="JP266" s="1"/>
    </row>
    <row r="267" s="5" customFormat="true" customHeight="true" spans="1:276">
      <c r="A267" s="24">
        <f>SUBTOTAL(103,$B$6:B267)</f>
        <v>250</v>
      </c>
      <c r="B267" s="29" t="s">
        <v>305</v>
      </c>
      <c r="C267" s="26" t="s">
        <v>340</v>
      </c>
      <c r="D267" s="27" t="s">
        <v>283</v>
      </c>
      <c r="E267" s="44">
        <f t="shared" si="179"/>
        <v>550.18191498802</v>
      </c>
      <c r="F267" s="52">
        <v>620</v>
      </c>
      <c r="G267" s="44">
        <f t="shared" si="180"/>
        <v>520.89803886769</v>
      </c>
      <c r="H267" s="49">
        <v>587</v>
      </c>
      <c r="I267" s="44">
        <f t="shared" si="181"/>
        <v>514.686307569438</v>
      </c>
      <c r="J267" s="49">
        <v>580</v>
      </c>
      <c r="K267" s="44" t="str">
        <f t="shared" si="182"/>
        <v>/</v>
      </c>
      <c r="L267" s="49" t="s">
        <v>29</v>
      </c>
      <c r="M267" s="44">
        <f t="shared" si="183"/>
        <v>626.142514863786</v>
      </c>
      <c r="N267" s="49">
        <v>705.6</v>
      </c>
      <c r="O267" s="44">
        <f t="shared" si="184"/>
        <v>754.281657644866</v>
      </c>
      <c r="P267" s="49">
        <v>850</v>
      </c>
      <c r="Q267" s="44">
        <f t="shared" si="185"/>
        <v>432.159020321235</v>
      </c>
      <c r="R267" s="96">
        <v>487</v>
      </c>
      <c r="S267" s="44">
        <f t="shared" si="186"/>
        <v>488.064602005502</v>
      </c>
      <c r="T267" s="49">
        <v>550</v>
      </c>
      <c r="U267" s="44">
        <f t="shared" si="187"/>
        <v>671.754370396663</v>
      </c>
      <c r="V267" s="96">
        <v>757</v>
      </c>
      <c r="W267" s="44">
        <f t="shared" si="188"/>
        <v>432.159020321235</v>
      </c>
      <c r="X267" s="49">
        <v>487</v>
      </c>
      <c r="Y267" s="44" t="str">
        <f t="shared" si="178"/>
        <v>/</v>
      </c>
      <c r="Z267" s="49" t="s">
        <v>29</v>
      </c>
      <c r="AA267" s="44" t="str">
        <f t="shared" si="189"/>
        <v>/</v>
      </c>
      <c r="AB267" s="49" t="s">
        <v>29</v>
      </c>
      <c r="AC267" s="63">
        <v>12.69</v>
      </c>
      <c r="AD267" s="60"/>
      <c r="JO267" s="1"/>
      <c r="JP267" s="1"/>
    </row>
    <row r="268" s="5" customFormat="true" customHeight="true" spans="1:276">
      <c r="A268" s="24">
        <f>SUBTOTAL(103,$B$6:B268)</f>
        <v>251</v>
      </c>
      <c r="B268" s="29" t="s">
        <v>305</v>
      </c>
      <c r="C268" s="26" t="s">
        <v>341</v>
      </c>
      <c r="D268" s="27" t="s">
        <v>283</v>
      </c>
      <c r="E268" s="44">
        <f t="shared" si="179"/>
        <v>603.425326115893</v>
      </c>
      <c r="F268" s="52">
        <v>680</v>
      </c>
      <c r="G268" s="44">
        <f t="shared" si="180"/>
        <v>527.997160351406</v>
      </c>
      <c r="H268" s="49">
        <v>595</v>
      </c>
      <c r="I268" s="44">
        <f t="shared" si="181"/>
        <v>638.920933534475</v>
      </c>
      <c r="J268" s="49">
        <v>720</v>
      </c>
      <c r="K268" s="44" t="str">
        <f t="shared" si="182"/>
        <v>/</v>
      </c>
      <c r="L268" s="49" t="s">
        <v>29</v>
      </c>
      <c r="M268" s="44">
        <f t="shared" si="183"/>
        <v>772.899103735913</v>
      </c>
      <c r="N268" s="49">
        <v>870.98</v>
      </c>
      <c r="O268" s="44">
        <f t="shared" si="184"/>
        <v>887.390185464549</v>
      </c>
      <c r="P268" s="49">
        <v>1000</v>
      </c>
      <c r="Q268" s="44">
        <f t="shared" si="185"/>
        <v>527.997160351406</v>
      </c>
      <c r="R268" s="96">
        <v>595</v>
      </c>
      <c r="S268" s="44">
        <f t="shared" si="186"/>
        <v>576.803620551957</v>
      </c>
      <c r="T268" s="49">
        <v>650</v>
      </c>
      <c r="U268" s="44">
        <f t="shared" si="187"/>
        <v>709.912148371639</v>
      </c>
      <c r="V268" s="96">
        <v>800</v>
      </c>
      <c r="W268" s="44">
        <f t="shared" si="188"/>
        <v>527.997160351406</v>
      </c>
      <c r="X268" s="49">
        <v>595</v>
      </c>
      <c r="Y268" s="44" t="str">
        <f t="shared" si="178"/>
        <v>/</v>
      </c>
      <c r="Z268" s="49" t="s">
        <v>29</v>
      </c>
      <c r="AA268" s="44" t="str">
        <f t="shared" si="189"/>
        <v>/</v>
      </c>
      <c r="AB268" s="49" t="s">
        <v>29</v>
      </c>
      <c r="AC268" s="63">
        <v>12.69</v>
      </c>
      <c r="AD268" s="60"/>
      <c r="JO268" s="1"/>
      <c r="JP268" s="1"/>
    </row>
    <row r="269" s="5" customFormat="true" customHeight="true" spans="1:276">
      <c r="A269" s="24">
        <f>SUBTOTAL(103,$B$6:B269)</f>
        <v>252</v>
      </c>
      <c r="B269" s="29" t="s">
        <v>305</v>
      </c>
      <c r="C269" s="26" t="s">
        <v>342</v>
      </c>
      <c r="D269" s="27" t="s">
        <v>283</v>
      </c>
      <c r="E269" s="44">
        <f t="shared" si="179"/>
        <v>16.4167184310942</v>
      </c>
      <c r="F269" s="52">
        <v>18.5</v>
      </c>
      <c r="G269" s="44">
        <f t="shared" si="180"/>
        <v>10.6486822255746</v>
      </c>
      <c r="H269" s="49">
        <v>12</v>
      </c>
      <c r="I269" s="44">
        <f t="shared" si="181"/>
        <v>20.4099742656846</v>
      </c>
      <c r="J269" s="49">
        <v>23</v>
      </c>
      <c r="K269" s="44" t="str">
        <f t="shared" si="182"/>
        <v>/</v>
      </c>
      <c r="L269" s="49" t="s">
        <v>29</v>
      </c>
      <c r="M269" s="44">
        <f t="shared" si="183"/>
        <v>14.792794391694</v>
      </c>
      <c r="N269" s="49">
        <v>16.67</v>
      </c>
      <c r="O269" s="44">
        <f t="shared" si="184"/>
        <v>14.1982429674328</v>
      </c>
      <c r="P269" s="49">
        <v>16</v>
      </c>
      <c r="Q269" s="44">
        <f t="shared" si="185"/>
        <v>10.6486822255746</v>
      </c>
      <c r="R269" s="96">
        <v>12</v>
      </c>
      <c r="S269" s="44">
        <f t="shared" si="186"/>
        <v>11.5360724110391</v>
      </c>
      <c r="T269" s="49">
        <v>13</v>
      </c>
      <c r="U269" s="44">
        <f t="shared" si="187"/>
        <v>593.397817020144</v>
      </c>
      <c r="V269" s="96">
        <v>668.7</v>
      </c>
      <c r="W269" s="44">
        <f t="shared" si="188"/>
        <v>10.6486822255746</v>
      </c>
      <c r="X269" s="49">
        <v>12</v>
      </c>
      <c r="Y269" s="44" t="str">
        <f t="shared" si="178"/>
        <v>/</v>
      </c>
      <c r="Z269" s="49" t="s">
        <v>29</v>
      </c>
      <c r="AA269" s="44" t="str">
        <f t="shared" si="189"/>
        <v>/</v>
      </c>
      <c r="AB269" s="49" t="s">
        <v>29</v>
      </c>
      <c r="AC269" s="63">
        <v>12.69</v>
      </c>
      <c r="AD269" s="60"/>
      <c r="JO269" s="1"/>
      <c r="JP269" s="1"/>
    </row>
    <row r="270" s="5" customFormat="true" customHeight="true" spans="1:276">
      <c r="A270" s="24">
        <f>SUBTOTAL(103,$B$6:B270)</f>
        <v>253</v>
      </c>
      <c r="B270" s="29" t="s">
        <v>305</v>
      </c>
      <c r="C270" s="26" t="s">
        <v>343</v>
      </c>
      <c r="D270" s="27" t="s">
        <v>283</v>
      </c>
      <c r="E270" s="44">
        <f t="shared" si="179"/>
        <v>23.0721448220783</v>
      </c>
      <c r="F270" s="52">
        <v>26</v>
      </c>
      <c r="G270" s="44">
        <f t="shared" si="180"/>
        <v>16.1505013754548</v>
      </c>
      <c r="H270" s="49">
        <v>18.2</v>
      </c>
      <c r="I270" s="44">
        <f t="shared" si="181"/>
        <v>24.8469251930074</v>
      </c>
      <c r="J270" s="49">
        <v>28</v>
      </c>
      <c r="K270" s="44" t="str">
        <f t="shared" si="182"/>
        <v>/</v>
      </c>
      <c r="L270" s="49" t="s">
        <v>29</v>
      </c>
      <c r="M270" s="44">
        <f t="shared" si="183"/>
        <v>21.2174993344574</v>
      </c>
      <c r="N270" s="49">
        <v>23.91</v>
      </c>
      <c r="O270" s="44">
        <f t="shared" si="184"/>
        <v>21.2973644511492</v>
      </c>
      <c r="P270" s="49">
        <v>24</v>
      </c>
      <c r="Q270" s="44">
        <f t="shared" si="185"/>
        <v>16.1505013754548</v>
      </c>
      <c r="R270" s="96">
        <v>18.2</v>
      </c>
      <c r="S270" s="44">
        <f t="shared" si="186"/>
        <v>18.6351938947555</v>
      </c>
      <c r="T270" s="49">
        <v>21</v>
      </c>
      <c r="U270" s="44">
        <f t="shared" si="187"/>
        <v>22.8946667849854</v>
      </c>
      <c r="V270" s="96">
        <v>25.8</v>
      </c>
      <c r="W270" s="44">
        <f t="shared" si="188"/>
        <v>16.1505013754548</v>
      </c>
      <c r="X270" s="49">
        <v>18.2</v>
      </c>
      <c r="Y270" s="44" t="str">
        <f t="shared" si="178"/>
        <v>/</v>
      </c>
      <c r="Z270" s="49" t="s">
        <v>29</v>
      </c>
      <c r="AA270" s="44" t="str">
        <f t="shared" si="189"/>
        <v>/</v>
      </c>
      <c r="AB270" s="49" t="s">
        <v>29</v>
      </c>
      <c r="AC270" s="63">
        <v>12.69</v>
      </c>
      <c r="AD270" s="60"/>
      <c r="JO270" s="1"/>
      <c r="JP270" s="1"/>
    </row>
    <row r="271" s="5" customFormat="true" customHeight="true" spans="1:276">
      <c r="A271" s="24">
        <f>SUBTOTAL(103,$B$6:B271)</f>
        <v>254</v>
      </c>
      <c r="B271" s="29" t="s">
        <v>305</v>
      </c>
      <c r="C271" s="26" t="s">
        <v>344</v>
      </c>
      <c r="D271" s="27" t="s">
        <v>283</v>
      </c>
      <c r="E271" s="44">
        <f t="shared" si="179"/>
        <v>35.4956074185819</v>
      </c>
      <c r="F271" s="52">
        <v>40</v>
      </c>
      <c r="G271" s="44">
        <f t="shared" si="180"/>
        <v>24.8469251930074</v>
      </c>
      <c r="H271" s="49">
        <v>28</v>
      </c>
      <c r="I271" s="44">
        <f t="shared" si="181"/>
        <v>31.9460466767238</v>
      </c>
      <c r="J271" s="49">
        <v>36</v>
      </c>
      <c r="K271" s="44" t="str">
        <f t="shared" si="182"/>
        <v>/</v>
      </c>
      <c r="L271" s="49" t="s">
        <v>29</v>
      </c>
      <c r="M271" s="44">
        <f t="shared" si="183"/>
        <v>32.6382110213861</v>
      </c>
      <c r="N271" s="49">
        <v>36.78</v>
      </c>
      <c r="O271" s="44">
        <f t="shared" si="184"/>
        <v>31.0586564912592</v>
      </c>
      <c r="P271" s="49">
        <v>35</v>
      </c>
      <c r="Q271" s="44">
        <f t="shared" si="185"/>
        <v>24.8469251930074</v>
      </c>
      <c r="R271" s="96">
        <v>28</v>
      </c>
      <c r="S271" s="44">
        <f t="shared" si="186"/>
        <v>28.3964859348656</v>
      </c>
      <c r="T271" s="49">
        <v>32</v>
      </c>
      <c r="U271" s="44">
        <f t="shared" si="187"/>
        <v>30.7037004170734</v>
      </c>
      <c r="V271" s="96">
        <v>34.6</v>
      </c>
      <c r="W271" s="44">
        <f t="shared" si="188"/>
        <v>24.8469251930074</v>
      </c>
      <c r="X271" s="49">
        <v>28</v>
      </c>
      <c r="Y271" s="44" t="str">
        <f t="shared" si="178"/>
        <v>/</v>
      </c>
      <c r="Z271" s="49" t="s">
        <v>29</v>
      </c>
      <c r="AA271" s="44" t="str">
        <f t="shared" si="189"/>
        <v>/</v>
      </c>
      <c r="AB271" s="49" t="s">
        <v>29</v>
      </c>
      <c r="AC271" s="63">
        <v>12.69</v>
      </c>
      <c r="AD271" s="60"/>
      <c r="JO271" s="1"/>
      <c r="JP271" s="1"/>
    </row>
    <row r="272" s="5" customFormat="true" customHeight="true" spans="1:276">
      <c r="A272" s="24">
        <f>SUBTOTAL(103,$B$6:B272)</f>
        <v>255</v>
      </c>
      <c r="B272" s="29" t="s">
        <v>305</v>
      </c>
      <c r="C272" s="26" t="s">
        <v>345</v>
      </c>
      <c r="D272" s="27" t="s">
        <v>283</v>
      </c>
      <c r="E272" s="44">
        <f t="shared" si="179"/>
        <v>58.5677522406602</v>
      </c>
      <c r="F272" s="52">
        <v>66</v>
      </c>
      <c r="G272" s="44">
        <f t="shared" si="180"/>
        <v>39.0451681604401</v>
      </c>
      <c r="H272" s="49">
        <v>44</v>
      </c>
      <c r="I272" s="44">
        <f t="shared" si="181"/>
        <v>47.0316798296211</v>
      </c>
      <c r="J272" s="49">
        <v>53</v>
      </c>
      <c r="K272" s="44" t="str">
        <f t="shared" si="182"/>
        <v>/</v>
      </c>
      <c r="L272" s="49" t="s">
        <v>29</v>
      </c>
      <c r="M272" s="44">
        <f t="shared" si="183"/>
        <v>52.8352116425592</v>
      </c>
      <c r="N272" s="49">
        <v>59.54</v>
      </c>
      <c r="O272" s="44">
        <f t="shared" si="184"/>
        <v>53.2434111278729</v>
      </c>
      <c r="P272" s="49">
        <v>60</v>
      </c>
      <c r="Q272" s="44">
        <f t="shared" si="185"/>
        <v>39.0451681604401</v>
      </c>
      <c r="R272" s="96">
        <v>44</v>
      </c>
      <c r="S272" s="44">
        <f t="shared" si="186"/>
        <v>45.256899458692</v>
      </c>
      <c r="T272" s="49">
        <v>51</v>
      </c>
      <c r="U272" s="44">
        <f t="shared" si="187"/>
        <v>32.8334368621883</v>
      </c>
      <c r="V272" s="96">
        <v>37</v>
      </c>
      <c r="W272" s="44">
        <f t="shared" si="188"/>
        <v>39.0451681604401</v>
      </c>
      <c r="X272" s="49">
        <v>44</v>
      </c>
      <c r="Y272" s="44" t="str">
        <f t="shared" si="178"/>
        <v>/</v>
      </c>
      <c r="Z272" s="49" t="s">
        <v>29</v>
      </c>
      <c r="AA272" s="44" t="str">
        <f t="shared" si="189"/>
        <v>/</v>
      </c>
      <c r="AB272" s="49" t="s">
        <v>29</v>
      </c>
      <c r="AC272" s="63">
        <v>12.69</v>
      </c>
      <c r="AD272" s="60"/>
      <c r="JO272" s="1"/>
      <c r="JP272" s="1"/>
    </row>
    <row r="273" s="5" customFormat="true" customHeight="true" spans="1:276">
      <c r="A273" s="24">
        <f>SUBTOTAL(103,$B$6:B273)</f>
        <v>256</v>
      </c>
      <c r="B273" s="29" t="s">
        <v>305</v>
      </c>
      <c r="C273" s="26" t="s">
        <v>346</v>
      </c>
      <c r="D273" s="27" t="s">
        <v>283</v>
      </c>
      <c r="E273" s="44">
        <f t="shared" si="179"/>
        <v>85.1894578045967</v>
      </c>
      <c r="F273" s="52">
        <v>96</v>
      </c>
      <c r="G273" s="44">
        <f t="shared" si="180"/>
        <v>60.3425326115893</v>
      </c>
      <c r="H273" s="49">
        <v>68</v>
      </c>
      <c r="I273" s="44">
        <f t="shared" si="181"/>
        <v>81.6398970627385</v>
      </c>
      <c r="J273" s="49">
        <v>92</v>
      </c>
      <c r="K273" s="44" t="str">
        <f t="shared" si="182"/>
        <v>/</v>
      </c>
      <c r="L273" s="49" t="s">
        <v>29</v>
      </c>
      <c r="M273" s="44">
        <f t="shared" si="183"/>
        <v>81.5955275534653</v>
      </c>
      <c r="N273" s="49">
        <v>91.95</v>
      </c>
      <c r="O273" s="44">
        <f t="shared" si="184"/>
        <v>79.8651166918094</v>
      </c>
      <c r="P273" s="49">
        <v>90</v>
      </c>
      <c r="Q273" s="44">
        <f t="shared" si="185"/>
        <v>60.3425326115893</v>
      </c>
      <c r="R273" s="96">
        <v>68</v>
      </c>
      <c r="S273" s="44">
        <f t="shared" si="186"/>
        <v>64.7794835389121</v>
      </c>
      <c r="T273" s="49">
        <v>73</v>
      </c>
      <c r="U273" s="44">
        <f t="shared" si="187"/>
        <v>50.5812405714793</v>
      </c>
      <c r="V273" s="96">
        <v>57</v>
      </c>
      <c r="W273" s="44">
        <f t="shared" si="188"/>
        <v>60.3425326115893</v>
      </c>
      <c r="X273" s="49">
        <v>68</v>
      </c>
      <c r="Y273" s="44" t="str">
        <f t="shared" si="178"/>
        <v>/</v>
      </c>
      <c r="Z273" s="49" t="s">
        <v>29</v>
      </c>
      <c r="AA273" s="44" t="str">
        <f t="shared" si="189"/>
        <v>/</v>
      </c>
      <c r="AB273" s="49" t="s">
        <v>29</v>
      </c>
      <c r="AC273" s="63">
        <v>12.69</v>
      </c>
      <c r="AD273" s="60"/>
      <c r="JO273" s="1"/>
      <c r="JP273" s="1"/>
    </row>
    <row r="274" s="5" customFormat="true" customHeight="true" spans="1:276">
      <c r="A274" s="24">
        <f>SUBTOTAL(103,$B$6:B274)</f>
        <v>257</v>
      </c>
      <c r="B274" s="29" t="s">
        <v>305</v>
      </c>
      <c r="C274" s="26" t="s">
        <v>347</v>
      </c>
      <c r="D274" s="27" t="s">
        <v>283</v>
      </c>
      <c r="E274" s="44">
        <f t="shared" si="179"/>
        <v>115.360724110391</v>
      </c>
      <c r="F274" s="52">
        <v>130</v>
      </c>
      <c r="G274" s="44">
        <f t="shared" si="180"/>
        <v>77.2029461354157</v>
      </c>
      <c r="H274" s="49">
        <v>87</v>
      </c>
      <c r="I274" s="44">
        <f t="shared" si="181"/>
        <v>106.486822255746</v>
      </c>
      <c r="J274" s="49">
        <v>120</v>
      </c>
      <c r="K274" s="44" t="str">
        <f t="shared" si="182"/>
        <v>/</v>
      </c>
      <c r="L274" s="49" t="s">
        <v>29</v>
      </c>
      <c r="M274" s="44">
        <f t="shared" si="183"/>
        <v>108.794036737954</v>
      </c>
      <c r="N274" s="49">
        <v>122.6</v>
      </c>
      <c r="O274" s="44">
        <f t="shared" si="184"/>
        <v>106.486822255746</v>
      </c>
      <c r="P274" s="49">
        <v>120</v>
      </c>
      <c r="Q274" s="44">
        <f t="shared" si="185"/>
        <v>77.2029461354157</v>
      </c>
      <c r="R274" s="96">
        <v>87</v>
      </c>
      <c r="S274" s="44">
        <f t="shared" si="186"/>
        <v>79.8651166918094</v>
      </c>
      <c r="T274" s="49">
        <v>90</v>
      </c>
      <c r="U274" s="44">
        <f t="shared" si="187"/>
        <v>70.1038246516994</v>
      </c>
      <c r="V274" s="96">
        <v>79</v>
      </c>
      <c r="W274" s="44">
        <f t="shared" si="188"/>
        <v>77.2029461354157</v>
      </c>
      <c r="X274" s="49">
        <v>87</v>
      </c>
      <c r="Y274" s="44" t="str">
        <f t="shared" si="178"/>
        <v>/</v>
      </c>
      <c r="Z274" s="49" t="s">
        <v>29</v>
      </c>
      <c r="AA274" s="44" t="str">
        <f t="shared" si="189"/>
        <v>/</v>
      </c>
      <c r="AB274" s="49" t="s">
        <v>29</v>
      </c>
      <c r="AC274" s="63">
        <v>12.69</v>
      </c>
      <c r="AD274" s="60"/>
      <c r="JO274" s="1"/>
      <c r="JP274" s="1"/>
    </row>
    <row r="275" s="5" customFormat="true" customHeight="true" spans="1:276">
      <c r="A275" s="24">
        <f>SUBTOTAL(103,$B$6:B275)</f>
        <v>258</v>
      </c>
      <c r="B275" s="29" t="s">
        <v>305</v>
      </c>
      <c r="C275" s="26" t="s">
        <v>348</v>
      </c>
      <c r="D275" s="27" t="s">
        <v>283</v>
      </c>
      <c r="E275" s="44">
        <f t="shared" si="179"/>
        <v>161.505013754548</v>
      </c>
      <c r="F275" s="52">
        <v>182</v>
      </c>
      <c r="G275" s="44">
        <f t="shared" si="180"/>
        <v>105.599432070281</v>
      </c>
      <c r="H275" s="49">
        <v>119</v>
      </c>
      <c r="I275" s="44">
        <f t="shared" si="181"/>
        <v>124.234625965037</v>
      </c>
      <c r="J275" s="49">
        <v>140</v>
      </c>
      <c r="K275" s="44" t="str">
        <f t="shared" si="182"/>
        <v>/</v>
      </c>
      <c r="L275" s="49" t="s">
        <v>29</v>
      </c>
      <c r="M275" s="44">
        <f t="shared" si="183"/>
        <v>156.535628715946</v>
      </c>
      <c r="N275" s="49">
        <v>176.4</v>
      </c>
      <c r="O275" s="44">
        <f t="shared" si="184"/>
        <v>150.856331528973</v>
      </c>
      <c r="P275" s="49">
        <v>170</v>
      </c>
      <c r="Q275" s="44">
        <f t="shared" si="185"/>
        <v>105.599432070281</v>
      </c>
      <c r="R275" s="96">
        <v>119</v>
      </c>
      <c r="S275" s="44">
        <f t="shared" si="186"/>
        <v>106.486822255746</v>
      </c>
      <c r="T275" s="49">
        <v>120</v>
      </c>
      <c r="U275" s="44">
        <f t="shared" si="187"/>
        <v>90.513798917384</v>
      </c>
      <c r="V275" s="96">
        <v>102</v>
      </c>
      <c r="W275" s="44">
        <f t="shared" si="188"/>
        <v>105.599432070281</v>
      </c>
      <c r="X275" s="49">
        <v>119</v>
      </c>
      <c r="Y275" s="44" t="str">
        <f t="shared" si="178"/>
        <v>/</v>
      </c>
      <c r="Z275" s="49" t="s">
        <v>29</v>
      </c>
      <c r="AA275" s="44" t="str">
        <f t="shared" si="189"/>
        <v>/</v>
      </c>
      <c r="AB275" s="49" t="s">
        <v>29</v>
      </c>
      <c r="AC275" s="63">
        <v>12.69</v>
      </c>
      <c r="AD275" s="60"/>
      <c r="JO275" s="1"/>
      <c r="JP275" s="1"/>
    </row>
    <row r="276" s="5" customFormat="true" customHeight="true" spans="1:276">
      <c r="A276" s="24">
        <f>SUBTOTAL(103,$B$6:B276)</f>
        <v>259</v>
      </c>
      <c r="B276" s="29" t="s">
        <v>305</v>
      </c>
      <c r="C276" s="26" t="s">
        <v>349</v>
      </c>
      <c r="D276" s="27" t="s">
        <v>283</v>
      </c>
      <c r="E276" s="44">
        <f t="shared" si="179"/>
        <v>195.225840802201</v>
      </c>
      <c r="F276" s="52">
        <v>220</v>
      </c>
      <c r="G276" s="44">
        <f t="shared" si="180"/>
        <v>146.419380601651</v>
      </c>
      <c r="H276" s="49">
        <v>165</v>
      </c>
      <c r="I276" s="44">
        <f t="shared" si="181"/>
        <v>173.041086165587</v>
      </c>
      <c r="J276" s="49">
        <v>195</v>
      </c>
      <c r="K276" s="44" t="str">
        <f t="shared" si="182"/>
        <v>/</v>
      </c>
      <c r="L276" s="49" t="s">
        <v>29</v>
      </c>
      <c r="M276" s="44">
        <f t="shared" si="183"/>
        <v>205.457449640607</v>
      </c>
      <c r="N276" s="49">
        <v>231.53</v>
      </c>
      <c r="O276" s="44">
        <f t="shared" si="184"/>
        <v>212.973644511492</v>
      </c>
      <c r="P276" s="49">
        <v>240</v>
      </c>
      <c r="Q276" s="44">
        <f t="shared" si="185"/>
        <v>146.419380601651</v>
      </c>
      <c r="R276" s="96">
        <v>165</v>
      </c>
      <c r="S276" s="44">
        <f t="shared" si="186"/>
        <v>177.47803709291</v>
      </c>
      <c r="T276" s="49">
        <v>200</v>
      </c>
      <c r="U276" s="44">
        <f t="shared" si="187"/>
        <v>123.347235779572</v>
      </c>
      <c r="V276" s="96">
        <v>139</v>
      </c>
      <c r="W276" s="44">
        <f t="shared" si="188"/>
        <v>146.419380601651</v>
      </c>
      <c r="X276" s="49">
        <v>165</v>
      </c>
      <c r="Y276" s="44" t="str">
        <f t="shared" si="178"/>
        <v>/</v>
      </c>
      <c r="Z276" s="49" t="s">
        <v>29</v>
      </c>
      <c r="AA276" s="44" t="str">
        <f t="shared" si="189"/>
        <v>/</v>
      </c>
      <c r="AB276" s="49" t="s">
        <v>29</v>
      </c>
      <c r="AC276" s="63">
        <v>12.69</v>
      </c>
      <c r="AD276" s="60"/>
      <c r="JO276" s="1"/>
      <c r="JP276" s="1"/>
    </row>
    <row r="277" s="5" customFormat="true" customHeight="true" spans="1:276">
      <c r="A277" s="24">
        <f>SUBTOTAL(103,$B$6:B277)</f>
        <v>260</v>
      </c>
      <c r="B277" s="29" t="s">
        <v>305</v>
      </c>
      <c r="C277" s="26" t="s">
        <v>350</v>
      </c>
      <c r="D277" s="27" t="s">
        <v>283</v>
      </c>
      <c r="E277" s="44">
        <f t="shared" si="179"/>
        <v>244.032301002751</v>
      </c>
      <c r="F277" s="52">
        <v>275</v>
      </c>
      <c r="G277" s="44">
        <f t="shared" si="180"/>
        <v>192.563670245807</v>
      </c>
      <c r="H277" s="49">
        <v>217</v>
      </c>
      <c r="I277" s="44">
        <f t="shared" si="181"/>
        <v>252.906202857396</v>
      </c>
      <c r="J277" s="49">
        <v>285</v>
      </c>
      <c r="K277" s="44" t="str">
        <f t="shared" si="182"/>
        <v>/</v>
      </c>
      <c r="L277" s="49" t="s">
        <v>29</v>
      </c>
      <c r="M277" s="44">
        <f t="shared" si="183"/>
        <v>289.590913124501</v>
      </c>
      <c r="N277" s="49">
        <v>326.34</v>
      </c>
      <c r="O277" s="44">
        <f t="shared" si="184"/>
        <v>301.712663057947</v>
      </c>
      <c r="P277" s="49">
        <v>340</v>
      </c>
      <c r="Q277" s="44">
        <f t="shared" si="185"/>
        <v>192.563670245807</v>
      </c>
      <c r="R277" s="96">
        <v>217</v>
      </c>
      <c r="S277" s="44">
        <f t="shared" si="186"/>
        <v>252.906202857396</v>
      </c>
      <c r="T277" s="49">
        <v>285</v>
      </c>
      <c r="U277" s="44">
        <f t="shared" si="187"/>
        <v>252.018812671932</v>
      </c>
      <c r="V277" s="96">
        <v>284</v>
      </c>
      <c r="W277" s="44">
        <f t="shared" si="188"/>
        <v>192.563670245807</v>
      </c>
      <c r="X277" s="49">
        <v>217</v>
      </c>
      <c r="Y277" s="44" t="str">
        <f t="shared" si="178"/>
        <v>/</v>
      </c>
      <c r="Z277" s="49" t="s">
        <v>29</v>
      </c>
      <c r="AA277" s="44" t="str">
        <f t="shared" si="189"/>
        <v>/</v>
      </c>
      <c r="AB277" s="49" t="s">
        <v>29</v>
      </c>
      <c r="AC277" s="63">
        <v>12.69</v>
      </c>
      <c r="AD277" s="60"/>
      <c r="JO277" s="1"/>
      <c r="JP277" s="1"/>
    </row>
    <row r="278" s="5" customFormat="true" customHeight="true" spans="1:276">
      <c r="A278" s="24">
        <f>SUBTOTAL(103,$B$6:B278)</f>
        <v>261</v>
      </c>
      <c r="B278" s="29" t="s">
        <v>305</v>
      </c>
      <c r="C278" s="26" t="s">
        <v>351</v>
      </c>
      <c r="D278" s="27" t="s">
        <v>283</v>
      </c>
      <c r="E278" s="44">
        <f t="shared" si="179"/>
        <v>319.460466767238</v>
      </c>
      <c r="F278" s="52">
        <v>360</v>
      </c>
      <c r="G278" s="44">
        <f t="shared" si="180"/>
        <v>251.131422486467</v>
      </c>
      <c r="H278" s="49">
        <v>283</v>
      </c>
      <c r="I278" s="44">
        <f t="shared" si="181"/>
        <v>315.023515839915</v>
      </c>
      <c r="J278" s="49">
        <v>355</v>
      </c>
      <c r="K278" s="44" t="str">
        <f t="shared" si="182"/>
        <v>/</v>
      </c>
      <c r="L278" s="49" t="s">
        <v>29</v>
      </c>
      <c r="M278" s="44">
        <f t="shared" si="183"/>
        <v>376.661638122282</v>
      </c>
      <c r="N278" s="49">
        <v>424.46</v>
      </c>
      <c r="O278" s="44">
        <f t="shared" si="184"/>
        <v>381.577779749756</v>
      </c>
      <c r="P278" s="49">
        <v>430</v>
      </c>
      <c r="Q278" s="44">
        <f t="shared" si="185"/>
        <v>251.131422486467</v>
      </c>
      <c r="R278" s="96">
        <v>283</v>
      </c>
      <c r="S278" s="44">
        <f t="shared" si="186"/>
        <v>301.712663057947</v>
      </c>
      <c r="T278" s="49">
        <v>340</v>
      </c>
      <c r="U278" s="44">
        <f t="shared" si="187"/>
        <v>323.89741769456</v>
      </c>
      <c r="V278" s="96">
        <v>365</v>
      </c>
      <c r="W278" s="44">
        <f t="shared" si="188"/>
        <v>251.131422486467</v>
      </c>
      <c r="X278" s="49">
        <v>283</v>
      </c>
      <c r="Y278" s="44" t="str">
        <f t="shared" si="178"/>
        <v>/</v>
      </c>
      <c r="Z278" s="49" t="s">
        <v>29</v>
      </c>
      <c r="AA278" s="44" t="str">
        <f t="shared" si="189"/>
        <v>/</v>
      </c>
      <c r="AB278" s="49" t="s">
        <v>29</v>
      </c>
      <c r="AC278" s="63">
        <v>12.69</v>
      </c>
      <c r="AD278" s="60"/>
      <c r="JO278" s="1"/>
      <c r="JP278" s="1"/>
    </row>
    <row r="279" s="5" customFormat="true" customHeight="true" spans="1:276">
      <c r="A279" s="24">
        <f>SUBTOTAL(103,$B$6:B279)</f>
        <v>262</v>
      </c>
      <c r="B279" s="29" t="s">
        <v>305</v>
      </c>
      <c r="C279" s="26" t="s">
        <v>352</v>
      </c>
      <c r="D279" s="27" t="s">
        <v>283</v>
      </c>
      <c r="E279" s="44">
        <f t="shared" si="179"/>
        <v>399.325583459047</v>
      </c>
      <c r="F279" s="52">
        <v>450</v>
      </c>
      <c r="G279" s="44">
        <f t="shared" si="180"/>
        <v>302.600053243411</v>
      </c>
      <c r="H279" s="49">
        <v>341</v>
      </c>
      <c r="I279" s="44">
        <f t="shared" si="181"/>
        <v>372.70387789511</v>
      </c>
      <c r="J279" s="49">
        <v>420</v>
      </c>
      <c r="K279" s="44" t="str">
        <f t="shared" si="182"/>
        <v>/</v>
      </c>
      <c r="L279" s="49" t="s">
        <v>29</v>
      </c>
      <c r="M279" s="44">
        <f t="shared" si="183"/>
        <v>450.039932558346</v>
      </c>
      <c r="N279" s="49">
        <v>507.15</v>
      </c>
      <c r="O279" s="44">
        <f t="shared" si="184"/>
        <v>461.442896441565</v>
      </c>
      <c r="P279" s="49">
        <v>520</v>
      </c>
      <c r="Q279" s="44">
        <f t="shared" si="185"/>
        <v>302.600053243411</v>
      </c>
      <c r="R279" s="96">
        <v>341</v>
      </c>
      <c r="S279" s="44">
        <f t="shared" si="186"/>
        <v>337.208270476529</v>
      </c>
      <c r="T279" s="49">
        <v>380</v>
      </c>
      <c r="U279" s="44">
        <f t="shared" si="187"/>
        <v>302.600053243411</v>
      </c>
      <c r="V279" s="96">
        <v>341</v>
      </c>
      <c r="W279" s="44">
        <f t="shared" si="188"/>
        <v>302.600053243411</v>
      </c>
      <c r="X279" s="49">
        <v>341</v>
      </c>
      <c r="Y279" s="44" t="str">
        <f t="shared" si="178"/>
        <v>/</v>
      </c>
      <c r="Z279" s="49" t="s">
        <v>29</v>
      </c>
      <c r="AA279" s="44" t="str">
        <f t="shared" si="189"/>
        <v>/</v>
      </c>
      <c r="AB279" s="49" t="s">
        <v>29</v>
      </c>
      <c r="AC279" s="63">
        <v>12.69</v>
      </c>
      <c r="AD279" s="60"/>
      <c r="JO279" s="1"/>
      <c r="JP279" s="1"/>
    </row>
    <row r="280" s="5" customFormat="true" customHeight="true" spans="1:276">
      <c r="A280" s="24">
        <f>SUBTOTAL(103,$B$6:B280)</f>
        <v>263</v>
      </c>
      <c r="B280" s="29" t="s">
        <v>305</v>
      </c>
      <c r="C280" s="26" t="s">
        <v>353</v>
      </c>
      <c r="D280" s="27" t="s">
        <v>283</v>
      </c>
      <c r="E280" s="44">
        <f t="shared" si="179"/>
        <v>470.316798296211</v>
      </c>
      <c r="F280" s="52">
        <v>530</v>
      </c>
      <c r="G280" s="44">
        <f t="shared" si="180"/>
        <v>374.47865826604</v>
      </c>
      <c r="H280" s="49">
        <v>422</v>
      </c>
      <c r="I280" s="44">
        <f t="shared" si="181"/>
        <v>470.316798296211</v>
      </c>
      <c r="J280" s="49">
        <v>530</v>
      </c>
      <c r="K280" s="44" t="str">
        <f t="shared" si="182"/>
        <v>/</v>
      </c>
      <c r="L280" s="49" t="s">
        <v>29</v>
      </c>
      <c r="M280" s="44">
        <f t="shared" si="183"/>
        <v>543.961309787914</v>
      </c>
      <c r="N280" s="49">
        <v>612.99</v>
      </c>
      <c r="O280" s="44">
        <f t="shared" si="184"/>
        <v>572.366669624634</v>
      </c>
      <c r="P280" s="49">
        <v>645</v>
      </c>
      <c r="Q280" s="44">
        <f t="shared" si="185"/>
        <v>374.47865826604</v>
      </c>
      <c r="R280" s="96">
        <v>422</v>
      </c>
      <c r="S280" s="44">
        <f t="shared" si="186"/>
        <v>408.199485313692</v>
      </c>
      <c r="T280" s="49">
        <v>460</v>
      </c>
      <c r="U280" s="44">
        <f t="shared" si="187"/>
        <v>374.47865826604</v>
      </c>
      <c r="V280" s="96">
        <v>422</v>
      </c>
      <c r="W280" s="44">
        <f t="shared" si="188"/>
        <v>374.47865826604</v>
      </c>
      <c r="X280" s="49">
        <v>422</v>
      </c>
      <c r="Y280" s="44" t="str">
        <f t="shared" si="178"/>
        <v>/</v>
      </c>
      <c r="Z280" s="49" t="s">
        <v>29</v>
      </c>
      <c r="AA280" s="44" t="str">
        <f t="shared" si="189"/>
        <v>/</v>
      </c>
      <c r="AB280" s="49" t="s">
        <v>29</v>
      </c>
      <c r="AC280" s="63">
        <v>12.69</v>
      </c>
      <c r="AD280" s="60"/>
      <c r="JO280" s="1"/>
      <c r="JP280" s="1"/>
    </row>
    <row r="281" s="5" customFormat="true" customHeight="true" spans="1:276">
      <c r="A281" s="24">
        <f>SUBTOTAL(103,$B$6:B281)</f>
        <v>264</v>
      </c>
      <c r="B281" s="29" t="s">
        <v>305</v>
      </c>
      <c r="C281" s="26" t="s">
        <v>354</v>
      </c>
      <c r="D281" s="27" t="s">
        <v>283</v>
      </c>
      <c r="E281" s="44">
        <f t="shared" si="179"/>
        <v>621.173129825184</v>
      </c>
      <c r="F281" s="52">
        <v>700</v>
      </c>
      <c r="G281" s="44">
        <f t="shared" si="180"/>
        <v>492.501552932825</v>
      </c>
      <c r="H281" s="49">
        <v>555</v>
      </c>
      <c r="I281" s="44">
        <f t="shared" si="181"/>
        <v>585.677522406602</v>
      </c>
      <c r="J281" s="49">
        <v>660</v>
      </c>
      <c r="K281" s="44" t="str">
        <f t="shared" si="182"/>
        <v>/</v>
      </c>
      <c r="L281" s="49" t="s">
        <v>29</v>
      </c>
      <c r="M281" s="44">
        <f t="shared" si="183"/>
        <v>707.152364894844</v>
      </c>
      <c r="N281" s="49">
        <v>796.89</v>
      </c>
      <c r="O281" s="44">
        <f t="shared" si="184"/>
        <v>754.281657644866</v>
      </c>
      <c r="P281" s="49">
        <v>850</v>
      </c>
      <c r="Q281" s="44">
        <f t="shared" si="185"/>
        <v>492.501552932825</v>
      </c>
      <c r="R281" s="96">
        <v>555</v>
      </c>
      <c r="S281" s="44">
        <f t="shared" si="186"/>
        <v>492.501552932825</v>
      </c>
      <c r="T281" s="49">
        <v>555</v>
      </c>
      <c r="U281" s="44">
        <f t="shared" si="187"/>
        <v>492.501552932825</v>
      </c>
      <c r="V281" s="96">
        <v>555</v>
      </c>
      <c r="W281" s="44">
        <f t="shared" si="188"/>
        <v>492.501552932825</v>
      </c>
      <c r="X281" s="49">
        <v>555</v>
      </c>
      <c r="Y281" s="44" t="str">
        <f t="shared" si="178"/>
        <v>/</v>
      </c>
      <c r="Z281" s="49" t="s">
        <v>29</v>
      </c>
      <c r="AA281" s="44" t="str">
        <f t="shared" si="189"/>
        <v>/</v>
      </c>
      <c r="AB281" s="49" t="s">
        <v>29</v>
      </c>
      <c r="AC281" s="63">
        <v>12.69</v>
      </c>
      <c r="AD281" s="60"/>
      <c r="JO281" s="1"/>
      <c r="JP281" s="1"/>
    </row>
    <row r="282" s="5" customFormat="true" customHeight="true" spans="1:276">
      <c r="A282" s="24">
        <f>SUBTOTAL(103,$B$6:B282)</f>
        <v>265</v>
      </c>
      <c r="B282" s="29" t="s">
        <v>305</v>
      </c>
      <c r="C282" s="26" t="s">
        <v>355</v>
      </c>
      <c r="D282" s="27" t="s">
        <v>283</v>
      </c>
      <c r="E282" s="44">
        <f t="shared" si="179"/>
        <v>24.8469251930074</v>
      </c>
      <c r="F282" s="52">
        <v>28</v>
      </c>
      <c r="G282" s="44">
        <f t="shared" si="180"/>
        <v>19.5225840802201</v>
      </c>
      <c r="H282" s="49">
        <v>22</v>
      </c>
      <c r="I282" s="44">
        <f t="shared" si="181"/>
        <v>28.3964859348656</v>
      </c>
      <c r="J282" s="49">
        <v>32</v>
      </c>
      <c r="K282" s="44" t="str">
        <f t="shared" si="182"/>
        <v>/</v>
      </c>
      <c r="L282" s="49" t="s">
        <v>29</v>
      </c>
      <c r="M282" s="44">
        <f t="shared" si="183"/>
        <v>26.107019256367</v>
      </c>
      <c r="N282" s="49">
        <v>29.42</v>
      </c>
      <c r="O282" s="44">
        <f t="shared" si="184"/>
        <v>23.9595350075428</v>
      </c>
      <c r="P282" s="49">
        <v>27</v>
      </c>
      <c r="Q282" s="44">
        <f t="shared" si="185"/>
        <v>19.5225840802201</v>
      </c>
      <c r="R282" s="96">
        <v>22</v>
      </c>
      <c r="S282" s="44">
        <f t="shared" si="186"/>
        <v>24.8469251930074</v>
      </c>
      <c r="T282" s="49">
        <v>28</v>
      </c>
      <c r="U282" s="44">
        <f t="shared" si="187"/>
        <v>19.5225840802201</v>
      </c>
      <c r="V282" s="96">
        <v>22</v>
      </c>
      <c r="W282" s="44">
        <f t="shared" si="188"/>
        <v>19.5225840802201</v>
      </c>
      <c r="X282" s="49">
        <v>22</v>
      </c>
      <c r="Y282" s="44" t="str">
        <f t="shared" si="178"/>
        <v>/</v>
      </c>
      <c r="Z282" s="49" t="s">
        <v>29</v>
      </c>
      <c r="AA282" s="44" t="str">
        <f t="shared" si="189"/>
        <v>/</v>
      </c>
      <c r="AB282" s="49" t="s">
        <v>29</v>
      </c>
      <c r="AC282" s="63">
        <v>12.69</v>
      </c>
      <c r="AD282" s="60"/>
      <c r="JO282" s="1"/>
      <c r="JP282" s="1"/>
    </row>
    <row r="283" s="5" customFormat="true" customHeight="true" spans="1:276">
      <c r="A283" s="24">
        <f>SUBTOTAL(103,$B$6:B283)</f>
        <v>266</v>
      </c>
      <c r="B283" s="29" t="s">
        <v>305</v>
      </c>
      <c r="C283" s="26" t="s">
        <v>356</v>
      </c>
      <c r="D283" s="27" t="s">
        <v>283</v>
      </c>
      <c r="E283" s="44">
        <f t="shared" si="179"/>
        <v>37.270387789511</v>
      </c>
      <c r="F283" s="52">
        <v>42</v>
      </c>
      <c r="G283" s="44">
        <f t="shared" si="180"/>
        <v>29.2838761203301</v>
      </c>
      <c r="H283" s="49">
        <v>33</v>
      </c>
      <c r="I283" s="44">
        <f t="shared" si="181"/>
        <v>34.6082172331174</v>
      </c>
      <c r="J283" s="49">
        <v>39</v>
      </c>
      <c r="K283" s="44" t="str">
        <f t="shared" si="182"/>
        <v>/</v>
      </c>
      <c r="L283" s="49" t="s">
        <v>29</v>
      </c>
      <c r="M283" s="44">
        <f t="shared" si="183"/>
        <v>38.0779128582838</v>
      </c>
      <c r="N283" s="49">
        <v>42.91</v>
      </c>
      <c r="O283" s="44">
        <f t="shared" si="184"/>
        <v>33.7208270476529</v>
      </c>
      <c r="P283" s="49">
        <v>38</v>
      </c>
      <c r="Q283" s="44">
        <f t="shared" si="185"/>
        <v>29.2838761203301</v>
      </c>
      <c r="R283" s="96">
        <v>33</v>
      </c>
      <c r="S283" s="44">
        <f t="shared" si="186"/>
        <v>34.6082172331174</v>
      </c>
      <c r="T283" s="49">
        <v>39</v>
      </c>
      <c r="U283" s="44">
        <f t="shared" si="187"/>
        <v>29.2838761203301</v>
      </c>
      <c r="V283" s="96">
        <v>33</v>
      </c>
      <c r="W283" s="44">
        <f t="shared" si="188"/>
        <v>29.2838761203301</v>
      </c>
      <c r="X283" s="49">
        <v>33</v>
      </c>
      <c r="Y283" s="44" t="str">
        <f t="shared" si="178"/>
        <v>/</v>
      </c>
      <c r="Z283" s="49" t="s">
        <v>29</v>
      </c>
      <c r="AA283" s="44" t="str">
        <f t="shared" si="189"/>
        <v>/</v>
      </c>
      <c r="AB283" s="49" t="s">
        <v>29</v>
      </c>
      <c r="AC283" s="63">
        <v>12.69</v>
      </c>
      <c r="AD283" s="60"/>
      <c r="JO283" s="1"/>
      <c r="JP283" s="1"/>
    </row>
    <row r="284" s="5" customFormat="true" customHeight="true" spans="1:276">
      <c r="A284" s="24">
        <f>SUBTOTAL(103,$B$6:B284)</f>
        <v>267</v>
      </c>
      <c r="B284" s="29" t="s">
        <v>305</v>
      </c>
      <c r="C284" s="26" t="s">
        <v>357</v>
      </c>
      <c r="D284" s="27" t="s">
        <v>283</v>
      </c>
      <c r="E284" s="44">
        <f t="shared" si="179"/>
        <v>64.7794835389121</v>
      </c>
      <c r="F284" s="52">
        <v>73</v>
      </c>
      <c r="G284" s="44">
        <f t="shared" si="180"/>
        <v>46.1442896441565</v>
      </c>
      <c r="H284" s="49">
        <v>52</v>
      </c>
      <c r="I284" s="44">
        <f t="shared" si="181"/>
        <v>57.6803620551957</v>
      </c>
      <c r="J284" s="49">
        <v>65</v>
      </c>
      <c r="K284" s="44" t="str">
        <f t="shared" si="182"/>
        <v>/</v>
      </c>
      <c r="L284" s="49" t="s">
        <v>29</v>
      </c>
      <c r="M284" s="44">
        <f t="shared" si="183"/>
        <v>59.8367202058745</v>
      </c>
      <c r="N284" s="49">
        <v>67.43</v>
      </c>
      <c r="O284" s="44">
        <f t="shared" si="184"/>
        <v>53.2434111278729</v>
      </c>
      <c r="P284" s="49">
        <v>60</v>
      </c>
      <c r="Q284" s="44">
        <f t="shared" si="185"/>
        <v>46.1442896441565</v>
      </c>
      <c r="R284" s="96">
        <v>52</v>
      </c>
      <c r="S284" s="44">
        <f t="shared" si="186"/>
        <v>53.2434111278729</v>
      </c>
      <c r="T284" s="49">
        <v>60</v>
      </c>
      <c r="U284" s="44">
        <f t="shared" si="187"/>
        <v>46.1442896441565</v>
      </c>
      <c r="V284" s="96">
        <v>52</v>
      </c>
      <c r="W284" s="44">
        <f t="shared" si="188"/>
        <v>46.1442896441565</v>
      </c>
      <c r="X284" s="49">
        <v>52</v>
      </c>
      <c r="Y284" s="44" t="str">
        <f t="shared" si="178"/>
        <v>/</v>
      </c>
      <c r="Z284" s="49" t="s">
        <v>29</v>
      </c>
      <c r="AA284" s="44" t="str">
        <f t="shared" si="189"/>
        <v>/</v>
      </c>
      <c r="AB284" s="49" t="s">
        <v>29</v>
      </c>
      <c r="AC284" s="63">
        <v>12.69</v>
      </c>
      <c r="AD284" s="60"/>
      <c r="JO284" s="1"/>
      <c r="JP284" s="1"/>
    </row>
    <row r="285" s="5" customFormat="true" customHeight="true" spans="1:276">
      <c r="A285" s="24">
        <f>SUBTOTAL(103,$B$6:B285)</f>
        <v>268</v>
      </c>
      <c r="B285" s="29" t="s">
        <v>305</v>
      </c>
      <c r="C285" s="26" t="s">
        <v>358</v>
      </c>
      <c r="D285" s="27" t="s">
        <v>283</v>
      </c>
      <c r="E285" s="44">
        <f t="shared" si="179"/>
        <v>106.486822255746</v>
      </c>
      <c r="F285" s="52">
        <v>120</v>
      </c>
      <c r="G285" s="44">
        <f t="shared" si="180"/>
        <v>70.1038246516994</v>
      </c>
      <c r="H285" s="49">
        <v>79</v>
      </c>
      <c r="I285" s="44">
        <f t="shared" si="181"/>
        <v>84.3020676191321</v>
      </c>
      <c r="J285" s="49">
        <v>95</v>
      </c>
      <c r="K285" s="44" t="str">
        <f t="shared" si="182"/>
        <v>/</v>
      </c>
      <c r="L285" s="49" t="s">
        <v>29</v>
      </c>
      <c r="M285" s="44">
        <f t="shared" si="183"/>
        <v>97.9146330641583</v>
      </c>
      <c r="N285" s="49">
        <v>110.34</v>
      </c>
      <c r="O285" s="44">
        <f t="shared" si="184"/>
        <v>93.1759694737776</v>
      </c>
      <c r="P285" s="49">
        <v>105</v>
      </c>
      <c r="Q285" s="44">
        <f t="shared" si="185"/>
        <v>70.1038246516994</v>
      </c>
      <c r="R285" s="96">
        <v>79</v>
      </c>
      <c r="S285" s="44">
        <f t="shared" si="186"/>
        <v>79.8651166918094</v>
      </c>
      <c r="T285" s="49">
        <v>90</v>
      </c>
      <c r="U285" s="44">
        <f t="shared" si="187"/>
        <v>70.1038246516994</v>
      </c>
      <c r="V285" s="96">
        <v>79</v>
      </c>
      <c r="W285" s="44">
        <f t="shared" si="188"/>
        <v>70.1038246516994</v>
      </c>
      <c r="X285" s="49">
        <v>79</v>
      </c>
      <c r="Y285" s="44" t="str">
        <f t="shared" si="178"/>
        <v>/</v>
      </c>
      <c r="Z285" s="49" t="s">
        <v>29</v>
      </c>
      <c r="AA285" s="44" t="str">
        <f t="shared" si="189"/>
        <v>/</v>
      </c>
      <c r="AB285" s="49" t="s">
        <v>29</v>
      </c>
      <c r="AC285" s="63">
        <v>12.69</v>
      </c>
      <c r="AD285" s="60"/>
      <c r="JO285" s="1"/>
      <c r="JP285" s="1"/>
    </row>
    <row r="286" s="5" customFormat="true" customHeight="true" spans="1:276">
      <c r="A286" s="24">
        <f>SUBTOTAL(103,$B$6:B286)</f>
        <v>269</v>
      </c>
      <c r="B286" s="29" t="s">
        <v>305</v>
      </c>
      <c r="C286" s="26" t="s">
        <v>359</v>
      </c>
      <c r="D286" s="27" t="s">
        <v>283</v>
      </c>
      <c r="E286" s="44">
        <f t="shared" si="179"/>
        <v>130.446357263289</v>
      </c>
      <c r="F286" s="52">
        <v>147</v>
      </c>
      <c r="G286" s="44">
        <f t="shared" si="180"/>
        <v>90.513798917384</v>
      </c>
      <c r="H286" s="49">
        <v>102</v>
      </c>
      <c r="I286" s="44">
        <f t="shared" si="181"/>
        <v>106.486822255746</v>
      </c>
      <c r="J286" s="49">
        <v>120</v>
      </c>
      <c r="K286" s="44" t="str">
        <f t="shared" si="182"/>
        <v>/</v>
      </c>
      <c r="L286" s="49" t="s">
        <v>29</v>
      </c>
      <c r="M286" s="44">
        <f t="shared" si="183"/>
        <v>125.113142248647</v>
      </c>
      <c r="N286" s="49">
        <v>140.99</v>
      </c>
      <c r="O286" s="44">
        <f t="shared" si="184"/>
        <v>110.923773183069</v>
      </c>
      <c r="P286" s="49">
        <v>125</v>
      </c>
      <c r="Q286" s="44">
        <f t="shared" si="185"/>
        <v>90.513798917384</v>
      </c>
      <c r="R286" s="96">
        <v>102</v>
      </c>
      <c r="S286" s="44">
        <f t="shared" si="186"/>
        <v>93.1759694737776</v>
      </c>
      <c r="T286" s="49">
        <v>105</v>
      </c>
      <c r="U286" s="44">
        <f t="shared" si="187"/>
        <v>90.513798917384</v>
      </c>
      <c r="V286" s="96">
        <v>102</v>
      </c>
      <c r="W286" s="44">
        <f t="shared" si="188"/>
        <v>90.513798917384</v>
      </c>
      <c r="X286" s="49">
        <v>102</v>
      </c>
      <c r="Y286" s="44" t="str">
        <f t="shared" si="178"/>
        <v>/</v>
      </c>
      <c r="Z286" s="49" t="s">
        <v>29</v>
      </c>
      <c r="AA286" s="44" t="str">
        <f t="shared" si="189"/>
        <v>/</v>
      </c>
      <c r="AB286" s="49" t="s">
        <v>29</v>
      </c>
      <c r="AC286" s="63">
        <v>12.69</v>
      </c>
      <c r="AD286" s="60"/>
      <c r="JO286" s="1"/>
      <c r="JP286" s="1"/>
    </row>
    <row r="287" s="5" customFormat="true" customHeight="true" spans="1:276">
      <c r="A287" s="24">
        <f>SUBTOTAL(103,$B$6:B287)</f>
        <v>270</v>
      </c>
      <c r="B287" s="29" t="s">
        <v>305</v>
      </c>
      <c r="C287" s="26" t="s">
        <v>360</v>
      </c>
      <c r="D287" s="27" t="s">
        <v>283</v>
      </c>
      <c r="E287" s="44">
        <f t="shared" si="179"/>
        <v>177.47803709291</v>
      </c>
      <c r="F287" s="52">
        <v>200</v>
      </c>
      <c r="G287" s="44">
        <f t="shared" si="180"/>
        <v>123.347235779572</v>
      </c>
      <c r="H287" s="49">
        <v>139</v>
      </c>
      <c r="I287" s="44">
        <f t="shared" si="181"/>
        <v>146.419380601651</v>
      </c>
      <c r="J287" s="49">
        <v>165</v>
      </c>
      <c r="K287" s="44" t="str">
        <f t="shared" si="182"/>
        <v>/</v>
      </c>
      <c r="L287" s="49" t="s">
        <v>29</v>
      </c>
      <c r="M287" s="44">
        <f t="shared" si="183"/>
        <v>171.887478924483</v>
      </c>
      <c r="N287" s="49">
        <v>193.7</v>
      </c>
      <c r="O287" s="44">
        <f t="shared" si="184"/>
        <v>168.604135238264</v>
      </c>
      <c r="P287" s="49">
        <v>190</v>
      </c>
      <c r="Q287" s="44">
        <f t="shared" si="185"/>
        <v>123.347235779572</v>
      </c>
      <c r="R287" s="96">
        <v>139</v>
      </c>
      <c r="S287" s="44">
        <f t="shared" si="186"/>
        <v>124.234625965037</v>
      </c>
      <c r="T287" s="49">
        <v>140</v>
      </c>
      <c r="U287" s="44">
        <f t="shared" si="187"/>
        <v>123.347235779572</v>
      </c>
      <c r="V287" s="96">
        <v>139</v>
      </c>
      <c r="W287" s="44">
        <f t="shared" si="188"/>
        <v>123.347235779572</v>
      </c>
      <c r="X287" s="49">
        <v>139</v>
      </c>
      <c r="Y287" s="44" t="str">
        <f t="shared" si="178"/>
        <v>/</v>
      </c>
      <c r="Z287" s="49" t="s">
        <v>29</v>
      </c>
      <c r="AA287" s="44" t="str">
        <f t="shared" si="189"/>
        <v>/</v>
      </c>
      <c r="AB287" s="49" t="s">
        <v>29</v>
      </c>
      <c r="AC287" s="63">
        <v>12.69</v>
      </c>
      <c r="AD287" s="60"/>
      <c r="JO287" s="1"/>
      <c r="JP287" s="1"/>
    </row>
    <row r="288" s="5" customFormat="true" customHeight="true" spans="1:276">
      <c r="A288" s="24">
        <f>SUBTOTAL(103,$B$6:B288)</f>
        <v>271</v>
      </c>
      <c r="B288" s="29" t="s">
        <v>305</v>
      </c>
      <c r="C288" s="26" t="s">
        <v>361</v>
      </c>
      <c r="D288" s="27" t="s">
        <v>283</v>
      </c>
      <c r="E288" s="44">
        <f t="shared" si="179"/>
        <v>230.721448220783</v>
      </c>
      <c r="F288" s="52">
        <v>260</v>
      </c>
      <c r="G288" s="44">
        <f t="shared" si="180"/>
        <v>167.7167450528</v>
      </c>
      <c r="H288" s="49">
        <v>189</v>
      </c>
      <c r="I288" s="44">
        <f t="shared" si="181"/>
        <v>208.536693584169</v>
      </c>
      <c r="J288" s="49">
        <v>235</v>
      </c>
      <c r="K288" s="44" t="str">
        <f t="shared" si="182"/>
        <v>/</v>
      </c>
      <c r="L288" s="49" t="s">
        <v>29</v>
      </c>
      <c r="M288" s="44">
        <f t="shared" si="183"/>
        <v>233.9071789866</v>
      </c>
      <c r="N288" s="49">
        <v>263.59</v>
      </c>
      <c r="O288" s="44">
        <f t="shared" si="184"/>
        <v>248.469251930074</v>
      </c>
      <c r="P288" s="49">
        <v>280</v>
      </c>
      <c r="Q288" s="44">
        <f t="shared" si="185"/>
        <v>167.7167450528</v>
      </c>
      <c r="R288" s="96">
        <v>189</v>
      </c>
      <c r="S288" s="44">
        <f t="shared" si="186"/>
        <v>167.7167450528</v>
      </c>
      <c r="T288" s="49">
        <v>189</v>
      </c>
      <c r="U288" s="44">
        <f t="shared" si="187"/>
        <v>167.7167450528</v>
      </c>
      <c r="V288" s="96">
        <v>189</v>
      </c>
      <c r="W288" s="44">
        <f t="shared" si="188"/>
        <v>167.7167450528</v>
      </c>
      <c r="X288" s="49">
        <v>189</v>
      </c>
      <c r="Y288" s="44" t="str">
        <f t="shared" si="178"/>
        <v>/</v>
      </c>
      <c r="Z288" s="49" t="s">
        <v>29</v>
      </c>
      <c r="AA288" s="44" t="str">
        <f t="shared" si="189"/>
        <v>/</v>
      </c>
      <c r="AB288" s="49" t="s">
        <v>29</v>
      </c>
      <c r="AC288" s="63">
        <v>12.69</v>
      </c>
      <c r="AD288" s="60"/>
      <c r="JO288" s="1"/>
      <c r="JP288" s="1"/>
    </row>
    <row r="289" s="5" customFormat="true" customHeight="true" spans="1:276">
      <c r="A289" s="24">
        <f>SUBTOTAL(103,$B$6:B289)</f>
        <v>272</v>
      </c>
      <c r="B289" s="29" t="s">
        <v>305</v>
      </c>
      <c r="C289" s="26" t="s">
        <v>362</v>
      </c>
      <c r="D289" s="27" t="s">
        <v>283</v>
      </c>
      <c r="E289" s="44">
        <f t="shared" si="179"/>
        <v>337.208270476529</v>
      </c>
      <c r="F289" s="52">
        <v>380</v>
      </c>
      <c r="G289" s="44">
        <f t="shared" si="180"/>
        <v>225.397107107995</v>
      </c>
      <c r="H289" s="49">
        <v>254</v>
      </c>
      <c r="I289" s="44">
        <f t="shared" si="181"/>
        <v>275.09095749401</v>
      </c>
      <c r="J289" s="49">
        <v>310</v>
      </c>
      <c r="K289" s="44" t="str">
        <f t="shared" si="182"/>
        <v>/</v>
      </c>
      <c r="L289" s="49" t="s">
        <v>29</v>
      </c>
      <c r="M289" s="44">
        <f t="shared" si="183"/>
        <v>337.527730943296</v>
      </c>
      <c r="N289" s="49">
        <v>380.36</v>
      </c>
      <c r="O289" s="44">
        <f t="shared" si="184"/>
        <v>337.208270476529</v>
      </c>
      <c r="P289" s="49">
        <v>380</v>
      </c>
      <c r="Q289" s="44">
        <f t="shared" si="185"/>
        <v>225.397107107995</v>
      </c>
      <c r="R289" s="96">
        <v>254</v>
      </c>
      <c r="S289" s="44">
        <f t="shared" si="186"/>
        <v>266.217055639365</v>
      </c>
      <c r="T289" s="49">
        <v>300</v>
      </c>
      <c r="U289" s="44">
        <f t="shared" si="187"/>
        <v>225.397107107995</v>
      </c>
      <c r="V289" s="96">
        <v>254</v>
      </c>
      <c r="W289" s="44">
        <f t="shared" si="188"/>
        <v>225.397107107995</v>
      </c>
      <c r="X289" s="49">
        <v>254</v>
      </c>
      <c r="Y289" s="44" t="str">
        <f t="shared" ref="Y289:Y320" si="190">IF(Z289="/","/",Z289/(1+$AC289/100))</f>
        <v>/</v>
      </c>
      <c r="Z289" s="49" t="s">
        <v>29</v>
      </c>
      <c r="AA289" s="44" t="str">
        <f t="shared" si="189"/>
        <v>/</v>
      </c>
      <c r="AB289" s="49" t="s">
        <v>29</v>
      </c>
      <c r="AC289" s="63">
        <v>12.69</v>
      </c>
      <c r="AD289" s="60"/>
      <c r="JO289" s="1"/>
      <c r="JP289" s="1"/>
    </row>
    <row r="290" s="5" customFormat="true" customHeight="true" spans="1:276">
      <c r="A290" s="24">
        <f>SUBTOTAL(103,$B$6:B290)</f>
        <v>273</v>
      </c>
      <c r="B290" s="29" t="s">
        <v>305</v>
      </c>
      <c r="C290" s="26" t="s">
        <v>363</v>
      </c>
      <c r="D290" s="27" t="s">
        <v>283</v>
      </c>
      <c r="E290" s="44">
        <f t="shared" si="179"/>
        <v>397.550803088118</v>
      </c>
      <c r="F290" s="52">
        <v>448</v>
      </c>
      <c r="G290" s="44">
        <f t="shared" si="180"/>
        <v>294.61354157423</v>
      </c>
      <c r="H290" s="49">
        <v>332</v>
      </c>
      <c r="I290" s="44">
        <f t="shared" si="181"/>
        <v>341.645221403851</v>
      </c>
      <c r="J290" s="49">
        <v>385</v>
      </c>
      <c r="K290" s="44" t="str">
        <f t="shared" si="182"/>
        <v>/</v>
      </c>
      <c r="L290" s="49" t="s">
        <v>29</v>
      </c>
      <c r="M290" s="44">
        <f t="shared" si="183"/>
        <v>425.583459046943</v>
      </c>
      <c r="N290" s="49">
        <v>479.59</v>
      </c>
      <c r="O290" s="44">
        <f t="shared" si="184"/>
        <v>443.695092732274</v>
      </c>
      <c r="P290" s="49">
        <v>500</v>
      </c>
      <c r="Q290" s="44">
        <f t="shared" si="185"/>
        <v>294.61354157423</v>
      </c>
      <c r="R290" s="96">
        <v>332</v>
      </c>
      <c r="S290" s="44">
        <f t="shared" si="186"/>
        <v>310.586564912592</v>
      </c>
      <c r="T290" s="49">
        <v>350</v>
      </c>
      <c r="U290" s="44">
        <f t="shared" si="187"/>
        <v>294.61354157423</v>
      </c>
      <c r="V290" s="96">
        <v>332</v>
      </c>
      <c r="W290" s="44">
        <f t="shared" si="188"/>
        <v>294.61354157423</v>
      </c>
      <c r="X290" s="49">
        <v>332</v>
      </c>
      <c r="Y290" s="44" t="str">
        <f t="shared" si="190"/>
        <v>/</v>
      </c>
      <c r="Z290" s="49" t="s">
        <v>29</v>
      </c>
      <c r="AA290" s="44" t="str">
        <f t="shared" si="189"/>
        <v>/</v>
      </c>
      <c r="AB290" s="49" t="s">
        <v>29</v>
      </c>
      <c r="AC290" s="63">
        <v>12.69</v>
      </c>
      <c r="AD290" s="60"/>
      <c r="JO290" s="1"/>
      <c r="JP290" s="1"/>
    </row>
    <row r="291" s="5" customFormat="true" customHeight="true" spans="1:276">
      <c r="A291" s="24">
        <f>SUBTOTAL(103,$B$6:B291)</f>
        <v>274</v>
      </c>
      <c r="B291" s="29" t="s">
        <v>305</v>
      </c>
      <c r="C291" s="26" t="s">
        <v>364</v>
      </c>
      <c r="D291" s="27" t="s">
        <v>283</v>
      </c>
      <c r="E291" s="44">
        <f t="shared" si="179"/>
        <v>496.938503860147</v>
      </c>
      <c r="F291" s="52">
        <v>560</v>
      </c>
      <c r="G291" s="44">
        <f t="shared" si="180"/>
        <v>347.856952702103</v>
      </c>
      <c r="H291" s="49">
        <v>392</v>
      </c>
      <c r="I291" s="44">
        <f t="shared" si="181"/>
        <v>401.987754015441</v>
      </c>
      <c r="J291" s="49">
        <v>453</v>
      </c>
      <c r="K291" s="44" t="str">
        <f t="shared" si="182"/>
        <v>/</v>
      </c>
      <c r="L291" s="49" t="s">
        <v>29</v>
      </c>
      <c r="M291" s="44">
        <f t="shared" si="183"/>
        <v>498.961753483006</v>
      </c>
      <c r="N291" s="49">
        <v>562.28</v>
      </c>
      <c r="O291" s="44">
        <f t="shared" si="184"/>
        <v>550.18191498802</v>
      </c>
      <c r="P291" s="49">
        <v>620</v>
      </c>
      <c r="Q291" s="44">
        <f t="shared" si="185"/>
        <v>347.856952702103</v>
      </c>
      <c r="R291" s="96">
        <v>392</v>
      </c>
      <c r="S291" s="44">
        <f t="shared" si="186"/>
        <v>403.76253438637</v>
      </c>
      <c r="T291" s="49">
        <v>455</v>
      </c>
      <c r="U291" s="44">
        <f t="shared" si="187"/>
        <v>347.856952702103</v>
      </c>
      <c r="V291" s="96">
        <v>392</v>
      </c>
      <c r="W291" s="44">
        <f t="shared" si="188"/>
        <v>347.856952702103</v>
      </c>
      <c r="X291" s="49">
        <v>392</v>
      </c>
      <c r="Y291" s="44" t="str">
        <f t="shared" si="190"/>
        <v>/</v>
      </c>
      <c r="Z291" s="49" t="s">
        <v>29</v>
      </c>
      <c r="AA291" s="44" t="str">
        <f t="shared" si="189"/>
        <v>/</v>
      </c>
      <c r="AB291" s="49" t="s">
        <v>29</v>
      </c>
      <c r="AC291" s="63">
        <v>12.69</v>
      </c>
      <c r="AD291" s="60"/>
      <c r="JO291" s="1"/>
      <c r="JP291" s="1"/>
    </row>
    <row r="292" s="5" customFormat="true" customHeight="true" spans="1:276">
      <c r="A292" s="24">
        <f>SUBTOTAL(103,$B$6:B292)</f>
        <v>275</v>
      </c>
      <c r="B292" s="29" t="s">
        <v>305</v>
      </c>
      <c r="C292" s="26" t="s">
        <v>365</v>
      </c>
      <c r="D292" s="27" t="s">
        <v>283</v>
      </c>
      <c r="E292" s="44">
        <f t="shared" si="179"/>
        <v>541.308013133375</v>
      </c>
      <c r="F292" s="52">
        <v>610</v>
      </c>
      <c r="G292" s="44">
        <f t="shared" si="180"/>
        <v>442.80770254681</v>
      </c>
      <c r="H292" s="49">
        <v>499</v>
      </c>
      <c r="I292" s="44">
        <f t="shared" si="181"/>
        <v>498.713284231076</v>
      </c>
      <c r="J292" s="49">
        <v>562</v>
      </c>
      <c r="K292" s="44" t="str">
        <f t="shared" si="182"/>
        <v>/</v>
      </c>
      <c r="L292" s="49" t="s">
        <v>29</v>
      </c>
      <c r="M292" s="44">
        <f t="shared" si="183"/>
        <v>626.142514863786</v>
      </c>
      <c r="N292" s="49">
        <v>705.6</v>
      </c>
      <c r="O292" s="44">
        <f t="shared" si="184"/>
        <v>696.601295589671</v>
      </c>
      <c r="P292" s="49">
        <v>785</v>
      </c>
      <c r="Q292" s="44">
        <f t="shared" si="185"/>
        <v>442.80770254681</v>
      </c>
      <c r="R292" s="96">
        <v>499</v>
      </c>
      <c r="S292" s="44">
        <f t="shared" si="186"/>
        <v>472.09157866714</v>
      </c>
      <c r="T292" s="49">
        <v>532</v>
      </c>
      <c r="U292" s="44">
        <f t="shared" si="187"/>
        <v>442.80770254681</v>
      </c>
      <c r="V292" s="96">
        <v>499</v>
      </c>
      <c r="W292" s="44">
        <f t="shared" si="188"/>
        <v>442.80770254681</v>
      </c>
      <c r="X292" s="49">
        <v>499</v>
      </c>
      <c r="Y292" s="44" t="str">
        <f t="shared" si="190"/>
        <v>/</v>
      </c>
      <c r="Z292" s="49" t="s">
        <v>29</v>
      </c>
      <c r="AA292" s="44" t="str">
        <f t="shared" si="189"/>
        <v>/</v>
      </c>
      <c r="AB292" s="49" t="s">
        <v>29</v>
      </c>
      <c r="AC292" s="63">
        <v>12.69</v>
      </c>
      <c r="AD292" s="60"/>
      <c r="JO292" s="1"/>
      <c r="JP292" s="1"/>
    </row>
    <row r="293" s="5" customFormat="true" customHeight="true" spans="1:276">
      <c r="A293" s="24">
        <f>SUBTOTAL(103,$B$6:B293)</f>
        <v>276</v>
      </c>
      <c r="B293" s="29" t="s">
        <v>305</v>
      </c>
      <c r="C293" s="26" t="s">
        <v>366</v>
      </c>
      <c r="D293" s="27" t="s">
        <v>283</v>
      </c>
      <c r="E293" s="44">
        <f t="shared" si="179"/>
        <v>718.786050226284</v>
      </c>
      <c r="F293" s="52">
        <v>810</v>
      </c>
      <c r="G293" s="44">
        <f t="shared" si="180"/>
        <v>575.028840181028</v>
      </c>
      <c r="H293" s="49">
        <v>648</v>
      </c>
      <c r="I293" s="44">
        <f t="shared" si="181"/>
        <v>642.470494276333</v>
      </c>
      <c r="J293" s="49">
        <v>724</v>
      </c>
      <c r="K293" s="44" t="str">
        <f t="shared" si="182"/>
        <v>/</v>
      </c>
      <c r="L293" s="49" t="s">
        <v>29</v>
      </c>
      <c r="M293" s="44">
        <f t="shared" si="183"/>
        <v>802.245097169225</v>
      </c>
      <c r="N293" s="49">
        <v>904.05</v>
      </c>
      <c r="O293" s="44" t="str">
        <f t="shared" si="184"/>
        <v>/</v>
      </c>
      <c r="P293" s="49" t="s">
        <v>29</v>
      </c>
      <c r="Q293" s="44">
        <f t="shared" si="185"/>
        <v>575.028840181028</v>
      </c>
      <c r="R293" s="96">
        <v>648</v>
      </c>
      <c r="S293" s="44">
        <f t="shared" si="186"/>
        <v>575.028840181028</v>
      </c>
      <c r="T293" s="49">
        <v>648</v>
      </c>
      <c r="U293" s="44">
        <f t="shared" si="187"/>
        <v>575.028840181028</v>
      </c>
      <c r="V293" s="96">
        <v>648</v>
      </c>
      <c r="W293" s="44">
        <f t="shared" si="188"/>
        <v>575.028840181028</v>
      </c>
      <c r="X293" s="49">
        <v>648</v>
      </c>
      <c r="Y293" s="44" t="str">
        <f t="shared" si="190"/>
        <v>/</v>
      </c>
      <c r="Z293" s="49" t="s">
        <v>29</v>
      </c>
      <c r="AA293" s="44" t="str">
        <f t="shared" si="189"/>
        <v>/</v>
      </c>
      <c r="AB293" s="49" t="s">
        <v>29</v>
      </c>
      <c r="AC293" s="63">
        <v>12.69</v>
      </c>
      <c r="AD293" s="60"/>
      <c r="JO293" s="1"/>
      <c r="JP293" s="1"/>
    </row>
    <row r="294" s="5" customFormat="true" customHeight="true" spans="1:276">
      <c r="A294" s="24">
        <f>SUBTOTAL(103,$B$6:B294)</f>
        <v>277</v>
      </c>
      <c r="B294" s="29" t="s">
        <v>305</v>
      </c>
      <c r="C294" s="103" t="s">
        <v>367</v>
      </c>
      <c r="D294" s="27" t="s">
        <v>283</v>
      </c>
      <c r="E294" s="44">
        <f t="shared" si="179"/>
        <v>39.9325583459047</v>
      </c>
      <c r="F294" s="52">
        <v>45</v>
      </c>
      <c r="G294" s="44">
        <f t="shared" si="180"/>
        <v>31.9460466767238</v>
      </c>
      <c r="H294" s="49">
        <v>36</v>
      </c>
      <c r="I294" s="44">
        <f t="shared" si="181"/>
        <v>38.1577779749756</v>
      </c>
      <c r="J294" s="49">
        <v>43</v>
      </c>
      <c r="K294" s="44" t="str">
        <f t="shared" si="182"/>
        <v>/</v>
      </c>
      <c r="L294" s="49" t="s">
        <v>29</v>
      </c>
      <c r="M294" s="44">
        <f t="shared" si="183"/>
        <v>42.4261247670601</v>
      </c>
      <c r="N294" s="49">
        <v>47.81</v>
      </c>
      <c r="O294" s="44">
        <f t="shared" si="184"/>
        <v>48.8064602005502</v>
      </c>
      <c r="P294" s="49">
        <v>55</v>
      </c>
      <c r="Q294" s="44">
        <f t="shared" si="185"/>
        <v>31.9460466767238</v>
      </c>
      <c r="R294" s="96">
        <v>36</v>
      </c>
      <c r="S294" s="44">
        <f t="shared" si="186"/>
        <v>38.1577779749756</v>
      </c>
      <c r="T294" s="49">
        <v>43</v>
      </c>
      <c r="U294" s="44">
        <f t="shared" si="187"/>
        <v>21.2973644511492</v>
      </c>
      <c r="V294" s="96">
        <v>24</v>
      </c>
      <c r="W294" s="44">
        <f t="shared" si="188"/>
        <v>31.9460466767238</v>
      </c>
      <c r="X294" s="49">
        <v>36</v>
      </c>
      <c r="Y294" s="44" t="str">
        <f t="shared" si="190"/>
        <v>/</v>
      </c>
      <c r="Z294" s="49" t="s">
        <v>29</v>
      </c>
      <c r="AA294" s="44" t="str">
        <f t="shared" si="189"/>
        <v>/</v>
      </c>
      <c r="AB294" s="49" t="s">
        <v>29</v>
      </c>
      <c r="AC294" s="63">
        <v>12.69</v>
      </c>
      <c r="AD294" s="60"/>
      <c r="JO294" s="1"/>
      <c r="JP294" s="1"/>
    </row>
    <row r="295" s="5" customFormat="true" customHeight="true" spans="1:276">
      <c r="A295" s="24">
        <f>SUBTOTAL(103,$B$6:B295)</f>
        <v>278</v>
      </c>
      <c r="B295" s="29" t="s">
        <v>305</v>
      </c>
      <c r="C295" s="103" t="s">
        <v>368</v>
      </c>
      <c r="D295" s="27" t="s">
        <v>283</v>
      </c>
      <c r="E295" s="44">
        <f t="shared" si="179"/>
        <v>66.9979590025734</v>
      </c>
      <c r="F295" s="52">
        <v>75.5</v>
      </c>
      <c r="G295" s="44">
        <f t="shared" si="180"/>
        <v>49.6938503860147</v>
      </c>
      <c r="H295" s="49">
        <v>56</v>
      </c>
      <c r="I295" s="44">
        <f t="shared" si="181"/>
        <v>55.018191498802</v>
      </c>
      <c r="J295" s="49">
        <v>62</v>
      </c>
      <c r="K295" s="44" t="str">
        <f t="shared" si="182"/>
        <v>/</v>
      </c>
      <c r="L295" s="49" t="s">
        <v>29</v>
      </c>
      <c r="M295" s="44">
        <f t="shared" si="183"/>
        <v>65.2764220427722</v>
      </c>
      <c r="N295" s="49">
        <v>73.56</v>
      </c>
      <c r="O295" s="44">
        <f t="shared" si="184"/>
        <v>83.4146774336676</v>
      </c>
      <c r="P295" s="49">
        <v>94</v>
      </c>
      <c r="Q295" s="44">
        <f t="shared" si="185"/>
        <v>49.6938503860147</v>
      </c>
      <c r="R295" s="96">
        <v>56</v>
      </c>
      <c r="S295" s="44">
        <f t="shared" si="186"/>
        <v>53.2434111278729</v>
      </c>
      <c r="T295" s="49">
        <v>60</v>
      </c>
      <c r="U295" s="44">
        <f t="shared" si="187"/>
        <v>43.4821190877629</v>
      </c>
      <c r="V295" s="96">
        <v>49</v>
      </c>
      <c r="W295" s="44">
        <f t="shared" si="188"/>
        <v>49.6938503860147</v>
      </c>
      <c r="X295" s="49">
        <v>56</v>
      </c>
      <c r="Y295" s="44" t="str">
        <f t="shared" si="190"/>
        <v>/</v>
      </c>
      <c r="Z295" s="49" t="s">
        <v>29</v>
      </c>
      <c r="AA295" s="44" t="str">
        <f t="shared" si="189"/>
        <v>/</v>
      </c>
      <c r="AB295" s="49" t="s">
        <v>29</v>
      </c>
      <c r="AC295" s="63">
        <v>12.69</v>
      </c>
      <c r="AD295" s="60"/>
      <c r="JO295" s="1"/>
      <c r="JP295" s="1"/>
    </row>
    <row r="296" s="5" customFormat="true" customHeight="true" spans="1:276">
      <c r="A296" s="24">
        <f>SUBTOTAL(103,$B$6:B296)</f>
        <v>279</v>
      </c>
      <c r="B296" s="29" t="s">
        <v>305</v>
      </c>
      <c r="C296" s="103" t="s">
        <v>369</v>
      </c>
      <c r="D296" s="27" t="s">
        <v>283</v>
      </c>
      <c r="E296" s="44">
        <f t="shared" si="179"/>
        <v>110.036382997604</v>
      </c>
      <c r="F296" s="52">
        <v>124</v>
      </c>
      <c r="G296" s="44">
        <f t="shared" si="180"/>
        <v>77.2029461354157</v>
      </c>
      <c r="H296" s="49">
        <v>87</v>
      </c>
      <c r="I296" s="44">
        <f t="shared" si="181"/>
        <v>85.1894578045967</v>
      </c>
      <c r="J296" s="49">
        <v>96</v>
      </c>
      <c r="K296" s="44" t="str">
        <f t="shared" si="182"/>
        <v>/</v>
      </c>
      <c r="L296" s="49" t="s">
        <v>29</v>
      </c>
      <c r="M296" s="44">
        <f t="shared" si="183"/>
        <v>106.619930783566</v>
      </c>
      <c r="N296" s="49">
        <v>120.15</v>
      </c>
      <c r="O296" s="44">
        <f t="shared" si="184"/>
        <v>110.036382997604</v>
      </c>
      <c r="P296" s="49">
        <v>124</v>
      </c>
      <c r="Q296" s="44">
        <f t="shared" si="185"/>
        <v>77.2029461354157</v>
      </c>
      <c r="R296" s="96">
        <v>87</v>
      </c>
      <c r="S296" s="44">
        <f t="shared" si="186"/>
        <v>84.3020676191321</v>
      </c>
      <c r="T296" s="49">
        <v>95</v>
      </c>
      <c r="U296" s="44">
        <f t="shared" si="187"/>
        <v>92.2885792883131</v>
      </c>
      <c r="V296" s="96">
        <v>104</v>
      </c>
      <c r="W296" s="44">
        <f t="shared" si="188"/>
        <v>77.2029461354157</v>
      </c>
      <c r="X296" s="49">
        <v>87</v>
      </c>
      <c r="Y296" s="44" t="str">
        <f t="shared" si="190"/>
        <v>/</v>
      </c>
      <c r="Z296" s="49" t="s">
        <v>29</v>
      </c>
      <c r="AA296" s="44" t="str">
        <f t="shared" si="189"/>
        <v>/</v>
      </c>
      <c r="AB296" s="49" t="s">
        <v>29</v>
      </c>
      <c r="AC296" s="63">
        <v>12.69</v>
      </c>
      <c r="AD296" s="60"/>
      <c r="JO296" s="1"/>
      <c r="JP296" s="1"/>
    </row>
    <row r="297" s="5" customFormat="true" customHeight="true" spans="1:276">
      <c r="A297" s="24">
        <f>SUBTOTAL(103,$B$6:B297)</f>
        <v>280</v>
      </c>
      <c r="B297" s="29" t="s">
        <v>305</v>
      </c>
      <c r="C297" s="103" t="s">
        <v>370</v>
      </c>
      <c r="D297" s="27" t="s">
        <v>283</v>
      </c>
      <c r="E297" s="44">
        <f t="shared" si="179"/>
        <v>133.995918005147</v>
      </c>
      <c r="F297" s="52">
        <v>151</v>
      </c>
      <c r="G297" s="44">
        <f t="shared" si="180"/>
        <v>102.049871328423</v>
      </c>
      <c r="H297" s="49">
        <v>115</v>
      </c>
      <c r="I297" s="44">
        <f t="shared" si="181"/>
        <v>120.685065223179</v>
      </c>
      <c r="J297" s="49">
        <v>136</v>
      </c>
      <c r="K297" s="44" t="str">
        <f t="shared" si="182"/>
        <v>/</v>
      </c>
      <c r="L297" s="49" t="s">
        <v>29</v>
      </c>
      <c r="M297" s="44">
        <f t="shared" si="183"/>
        <v>141.43224775934</v>
      </c>
      <c r="N297" s="49">
        <v>159.38</v>
      </c>
      <c r="O297" s="44">
        <f t="shared" si="184"/>
        <v>150.856331528973</v>
      </c>
      <c r="P297" s="49">
        <v>170</v>
      </c>
      <c r="Q297" s="44">
        <f t="shared" si="185"/>
        <v>102.049871328423</v>
      </c>
      <c r="R297" s="96">
        <v>115</v>
      </c>
      <c r="S297" s="44">
        <f t="shared" si="186"/>
        <v>110.923773183069</v>
      </c>
      <c r="T297" s="49">
        <v>125</v>
      </c>
      <c r="U297" s="44">
        <f t="shared" si="187"/>
        <v>119.797675037714</v>
      </c>
      <c r="V297" s="96">
        <v>135</v>
      </c>
      <c r="W297" s="44">
        <f t="shared" si="188"/>
        <v>102.049871328423</v>
      </c>
      <c r="X297" s="49">
        <v>115</v>
      </c>
      <c r="Y297" s="44" t="str">
        <f t="shared" si="190"/>
        <v>/</v>
      </c>
      <c r="Z297" s="49" t="s">
        <v>29</v>
      </c>
      <c r="AA297" s="44" t="str">
        <f t="shared" si="189"/>
        <v>/</v>
      </c>
      <c r="AB297" s="49" t="s">
        <v>29</v>
      </c>
      <c r="AC297" s="63">
        <v>12.69</v>
      </c>
      <c r="AD297" s="60"/>
      <c r="JO297" s="1"/>
      <c r="JP297" s="1"/>
    </row>
    <row r="298" s="5" customFormat="true" customHeight="true" spans="1:276">
      <c r="A298" s="24">
        <f>SUBTOTAL(103,$B$6:B298)</f>
        <v>281</v>
      </c>
      <c r="B298" s="29" t="s">
        <v>305</v>
      </c>
      <c r="C298" s="26" t="s">
        <v>371</v>
      </c>
      <c r="D298" s="27" t="s">
        <v>283</v>
      </c>
      <c r="E298" s="44">
        <f t="shared" si="179"/>
        <v>186.351938947555</v>
      </c>
      <c r="F298" s="52">
        <v>210</v>
      </c>
      <c r="G298" s="44">
        <f t="shared" si="180"/>
        <v>140.207649303399</v>
      </c>
      <c r="H298" s="49">
        <v>158</v>
      </c>
      <c r="I298" s="44">
        <f t="shared" si="181"/>
        <v>162.392403940012</v>
      </c>
      <c r="J298" s="49">
        <v>183</v>
      </c>
      <c r="K298" s="44" t="str">
        <f t="shared" si="182"/>
        <v>/</v>
      </c>
      <c r="L298" s="49" t="s">
        <v>29</v>
      </c>
      <c r="M298" s="44">
        <f t="shared" si="183"/>
        <v>191.756145177034</v>
      </c>
      <c r="N298" s="49">
        <v>216.09</v>
      </c>
      <c r="O298" s="44">
        <f t="shared" si="184"/>
        <v>195.225840802201</v>
      </c>
      <c r="P298" s="49">
        <v>220</v>
      </c>
      <c r="Q298" s="44">
        <f t="shared" si="185"/>
        <v>140.207649303399</v>
      </c>
      <c r="R298" s="96">
        <v>158</v>
      </c>
      <c r="S298" s="44">
        <f t="shared" si="186"/>
        <v>164.167184310942</v>
      </c>
      <c r="T298" s="49">
        <v>185</v>
      </c>
      <c r="U298" s="44">
        <f t="shared" si="187"/>
        <v>152.631111899902</v>
      </c>
      <c r="V298" s="96">
        <v>172</v>
      </c>
      <c r="W298" s="44">
        <f t="shared" si="188"/>
        <v>140.207649303399</v>
      </c>
      <c r="X298" s="49">
        <v>158</v>
      </c>
      <c r="Y298" s="44" t="str">
        <f t="shared" si="190"/>
        <v>/</v>
      </c>
      <c r="Z298" s="49" t="s">
        <v>29</v>
      </c>
      <c r="AA298" s="44" t="str">
        <f t="shared" si="189"/>
        <v>/</v>
      </c>
      <c r="AB298" s="49" t="s">
        <v>29</v>
      </c>
      <c r="AC298" s="63">
        <v>12.69</v>
      </c>
      <c r="AD298" s="60"/>
      <c r="JO298" s="1"/>
      <c r="JP298" s="1"/>
    </row>
    <row r="299" s="5" customFormat="true" customHeight="true" spans="1:276">
      <c r="A299" s="24">
        <f>SUBTOTAL(103,$B$6:B299)</f>
        <v>282</v>
      </c>
      <c r="B299" s="29" t="s">
        <v>305</v>
      </c>
      <c r="C299" s="26" t="s">
        <v>372</v>
      </c>
      <c r="D299" s="27" t="s">
        <v>283</v>
      </c>
      <c r="E299" s="44">
        <f t="shared" si="179"/>
        <v>248.469251930074</v>
      </c>
      <c r="F299" s="52">
        <v>280</v>
      </c>
      <c r="G299" s="44">
        <f t="shared" si="180"/>
        <v>185.464548762091</v>
      </c>
      <c r="H299" s="49">
        <v>209</v>
      </c>
      <c r="I299" s="44">
        <f t="shared" si="181"/>
        <v>231.608838406247</v>
      </c>
      <c r="J299" s="49">
        <v>261</v>
      </c>
      <c r="K299" s="44" t="str">
        <f t="shared" si="182"/>
        <v>/</v>
      </c>
      <c r="L299" s="49" t="s">
        <v>29</v>
      </c>
      <c r="M299" s="44">
        <f t="shared" si="183"/>
        <v>269.047830330997</v>
      </c>
      <c r="N299" s="49">
        <v>303.19</v>
      </c>
      <c r="O299" s="44">
        <f t="shared" si="184"/>
        <v>275.09095749401</v>
      </c>
      <c r="P299" s="49">
        <v>310</v>
      </c>
      <c r="Q299" s="44">
        <f t="shared" si="185"/>
        <v>185.464548762091</v>
      </c>
      <c r="R299" s="96">
        <v>209</v>
      </c>
      <c r="S299" s="44">
        <f t="shared" si="186"/>
        <v>212.973644511492</v>
      </c>
      <c r="T299" s="49">
        <v>240</v>
      </c>
      <c r="U299" s="44">
        <f t="shared" si="187"/>
        <v>234.271008962641</v>
      </c>
      <c r="V299" s="96">
        <v>264</v>
      </c>
      <c r="W299" s="44">
        <f t="shared" si="188"/>
        <v>185.464548762091</v>
      </c>
      <c r="X299" s="49">
        <v>209</v>
      </c>
      <c r="Y299" s="44" t="str">
        <f t="shared" si="190"/>
        <v>/</v>
      </c>
      <c r="Z299" s="49" t="s">
        <v>29</v>
      </c>
      <c r="AA299" s="44" t="str">
        <f t="shared" si="189"/>
        <v>/</v>
      </c>
      <c r="AB299" s="49" t="s">
        <v>29</v>
      </c>
      <c r="AC299" s="63">
        <v>12.69</v>
      </c>
      <c r="AD299" s="60"/>
      <c r="JO299" s="1"/>
      <c r="JP299" s="1"/>
    </row>
    <row r="300" s="5" customFormat="true" customHeight="true" spans="1:276">
      <c r="A300" s="24">
        <f>SUBTOTAL(103,$B$6:B300)</f>
        <v>283</v>
      </c>
      <c r="B300" s="29" t="s">
        <v>305</v>
      </c>
      <c r="C300" s="26" t="s">
        <v>373</v>
      </c>
      <c r="D300" s="27" t="s">
        <v>283</v>
      </c>
      <c r="E300" s="44">
        <f t="shared" si="179"/>
        <v>354.956074185819</v>
      </c>
      <c r="F300" s="52">
        <v>400</v>
      </c>
      <c r="G300" s="44">
        <f t="shared" si="180"/>
        <v>252.018812671932</v>
      </c>
      <c r="H300" s="49">
        <v>284</v>
      </c>
      <c r="I300" s="44">
        <f t="shared" si="181"/>
        <v>298.163102316088</v>
      </c>
      <c r="J300" s="49">
        <v>336</v>
      </c>
      <c r="K300" s="44" t="str">
        <f t="shared" si="182"/>
        <v>/</v>
      </c>
      <c r="L300" s="49" t="s">
        <v>29</v>
      </c>
      <c r="M300" s="44">
        <f t="shared" si="183"/>
        <v>371.772118200373</v>
      </c>
      <c r="N300" s="49">
        <v>418.95</v>
      </c>
      <c r="O300" s="44">
        <f t="shared" si="184"/>
        <v>372.70387789511</v>
      </c>
      <c r="P300" s="49">
        <v>420</v>
      </c>
      <c r="Q300" s="44">
        <f t="shared" si="185"/>
        <v>252.018812671932</v>
      </c>
      <c r="R300" s="96">
        <v>284</v>
      </c>
      <c r="S300" s="44">
        <f t="shared" si="186"/>
        <v>292.838761203301</v>
      </c>
      <c r="T300" s="49">
        <v>330</v>
      </c>
      <c r="U300" s="44">
        <f t="shared" si="187"/>
        <v>317.685686396308</v>
      </c>
      <c r="V300" s="96">
        <v>358</v>
      </c>
      <c r="W300" s="44">
        <f t="shared" si="188"/>
        <v>252.018812671932</v>
      </c>
      <c r="X300" s="49">
        <v>284</v>
      </c>
      <c r="Y300" s="44" t="str">
        <f t="shared" si="190"/>
        <v>/</v>
      </c>
      <c r="Z300" s="49" t="s">
        <v>29</v>
      </c>
      <c r="AA300" s="44" t="str">
        <f t="shared" si="189"/>
        <v>/</v>
      </c>
      <c r="AB300" s="49" t="s">
        <v>29</v>
      </c>
      <c r="AC300" s="63">
        <v>12.69</v>
      </c>
      <c r="AD300" s="60"/>
      <c r="JO300" s="1"/>
      <c r="JP300" s="1"/>
    </row>
    <row r="301" s="5" customFormat="true" customHeight="true" spans="1:276">
      <c r="A301" s="24">
        <f>SUBTOTAL(103,$B$6:B301)</f>
        <v>284</v>
      </c>
      <c r="B301" s="29" t="s">
        <v>305</v>
      </c>
      <c r="C301" s="26" t="s">
        <v>374</v>
      </c>
      <c r="D301" s="27" t="s">
        <v>283</v>
      </c>
      <c r="E301" s="44">
        <f t="shared" si="179"/>
        <v>425.947289022983</v>
      </c>
      <c r="F301" s="52">
        <v>480</v>
      </c>
      <c r="G301" s="44">
        <f t="shared" si="180"/>
        <v>323.89741769456</v>
      </c>
      <c r="H301" s="49">
        <v>365</v>
      </c>
      <c r="I301" s="44">
        <f t="shared" si="181"/>
        <v>383.352560120685</v>
      </c>
      <c r="J301" s="49">
        <v>432</v>
      </c>
      <c r="K301" s="44" t="str">
        <f t="shared" si="182"/>
        <v>/</v>
      </c>
      <c r="L301" s="49" t="s">
        <v>29</v>
      </c>
      <c r="M301" s="44">
        <f t="shared" si="183"/>
        <v>475.481409175615</v>
      </c>
      <c r="N301" s="49">
        <v>535.82</v>
      </c>
      <c r="O301" s="44">
        <f t="shared" si="184"/>
        <v>474.753749223534</v>
      </c>
      <c r="P301" s="49">
        <v>535</v>
      </c>
      <c r="Q301" s="44">
        <f t="shared" si="185"/>
        <v>323.89741769456</v>
      </c>
      <c r="R301" s="96">
        <v>365</v>
      </c>
      <c r="S301" s="44">
        <f t="shared" si="186"/>
        <v>328.334368621883</v>
      </c>
      <c r="T301" s="49">
        <v>370</v>
      </c>
      <c r="U301" s="44">
        <f t="shared" si="187"/>
        <v>323.89741769456</v>
      </c>
      <c r="V301" s="96">
        <v>365</v>
      </c>
      <c r="W301" s="44">
        <f t="shared" si="188"/>
        <v>323.89741769456</v>
      </c>
      <c r="X301" s="49">
        <v>365</v>
      </c>
      <c r="Y301" s="44" t="str">
        <f t="shared" si="190"/>
        <v>/</v>
      </c>
      <c r="Z301" s="49" t="s">
        <v>29</v>
      </c>
      <c r="AA301" s="44" t="str">
        <f t="shared" si="189"/>
        <v>/</v>
      </c>
      <c r="AB301" s="49" t="s">
        <v>29</v>
      </c>
      <c r="AC301" s="63">
        <v>12.69</v>
      </c>
      <c r="AD301" s="60"/>
      <c r="JO301" s="1"/>
      <c r="JP301" s="1"/>
    </row>
    <row r="302" s="5" customFormat="true" customHeight="true" spans="1:276">
      <c r="A302" s="24">
        <f>SUBTOTAL(103,$B$6:B302)</f>
        <v>285</v>
      </c>
      <c r="B302" s="29" t="s">
        <v>305</v>
      </c>
      <c r="C302" s="26" t="s">
        <v>375</v>
      </c>
      <c r="D302" s="27" t="s">
        <v>283</v>
      </c>
      <c r="E302" s="44">
        <f t="shared" si="179"/>
        <v>505.812405714793</v>
      </c>
      <c r="F302" s="52">
        <v>570</v>
      </c>
      <c r="G302" s="44">
        <f t="shared" si="180"/>
        <v>394.00124234626</v>
      </c>
      <c r="H302" s="49">
        <v>444</v>
      </c>
      <c r="I302" s="44">
        <f t="shared" si="181"/>
        <v>457.005945514243</v>
      </c>
      <c r="J302" s="49">
        <v>515</v>
      </c>
      <c r="K302" s="44" t="str">
        <f t="shared" si="182"/>
        <v>/</v>
      </c>
      <c r="L302" s="49" t="s">
        <v>29</v>
      </c>
      <c r="M302" s="44">
        <f t="shared" si="183"/>
        <v>557.662614251486</v>
      </c>
      <c r="N302" s="49">
        <v>628.43</v>
      </c>
      <c r="O302" s="44">
        <f t="shared" si="184"/>
        <v>590.114473333925</v>
      </c>
      <c r="P302" s="49">
        <v>665</v>
      </c>
      <c r="Q302" s="44">
        <f t="shared" si="185"/>
        <v>394.00124234626</v>
      </c>
      <c r="R302" s="96">
        <v>444</v>
      </c>
      <c r="S302" s="44">
        <f t="shared" si="186"/>
        <v>443.695092732274</v>
      </c>
      <c r="T302" s="49">
        <v>500</v>
      </c>
      <c r="U302" s="44">
        <f t="shared" si="187"/>
        <v>509.361966456651</v>
      </c>
      <c r="V302" s="96">
        <v>574</v>
      </c>
      <c r="W302" s="44">
        <f t="shared" si="188"/>
        <v>394.00124234626</v>
      </c>
      <c r="X302" s="49">
        <v>444</v>
      </c>
      <c r="Y302" s="44" t="str">
        <f t="shared" si="190"/>
        <v>/</v>
      </c>
      <c r="Z302" s="49" t="s">
        <v>29</v>
      </c>
      <c r="AA302" s="44" t="str">
        <f t="shared" si="189"/>
        <v>/</v>
      </c>
      <c r="AB302" s="49" t="s">
        <v>29</v>
      </c>
      <c r="AC302" s="63">
        <v>12.69</v>
      </c>
      <c r="AD302" s="60"/>
      <c r="JO302" s="1"/>
      <c r="JP302" s="1"/>
    </row>
    <row r="303" s="5" customFormat="true" customHeight="true" spans="1:276">
      <c r="A303" s="24">
        <f>SUBTOTAL(103,$B$6:B303)</f>
        <v>286</v>
      </c>
      <c r="B303" s="29" t="s">
        <v>305</v>
      </c>
      <c r="C303" s="26" t="s">
        <v>376</v>
      </c>
      <c r="D303" s="27" t="s">
        <v>283</v>
      </c>
      <c r="E303" s="44">
        <f t="shared" si="179"/>
        <v>572.366669624634</v>
      </c>
      <c r="F303" s="52">
        <v>645</v>
      </c>
      <c r="G303" s="44">
        <f t="shared" si="180"/>
        <v>491.61416274736</v>
      </c>
      <c r="H303" s="49">
        <v>554</v>
      </c>
      <c r="I303" s="44">
        <f t="shared" si="181"/>
        <v>572.366669624634</v>
      </c>
      <c r="J303" s="49">
        <v>645</v>
      </c>
      <c r="K303" s="44" t="str">
        <f t="shared" si="182"/>
        <v>/</v>
      </c>
      <c r="L303" s="49" t="s">
        <v>29</v>
      </c>
      <c r="M303" s="44">
        <f t="shared" si="183"/>
        <v>727.65995208093</v>
      </c>
      <c r="N303" s="49">
        <v>820</v>
      </c>
      <c r="O303" s="44">
        <f t="shared" si="184"/>
        <v>736.533853935576</v>
      </c>
      <c r="P303" s="49">
        <v>830</v>
      </c>
      <c r="Q303" s="44">
        <f t="shared" si="185"/>
        <v>491.61416274736</v>
      </c>
      <c r="R303" s="96">
        <v>554</v>
      </c>
      <c r="S303" s="44">
        <f t="shared" si="186"/>
        <v>491.61416274736</v>
      </c>
      <c r="T303" s="49">
        <v>554</v>
      </c>
      <c r="U303" s="44">
        <f t="shared" si="187"/>
        <v>606.087496672287</v>
      </c>
      <c r="V303" s="96">
        <v>683</v>
      </c>
      <c r="W303" s="44">
        <f t="shared" si="188"/>
        <v>491.61416274736</v>
      </c>
      <c r="X303" s="49">
        <v>554</v>
      </c>
      <c r="Y303" s="44" t="str">
        <f t="shared" si="190"/>
        <v>/</v>
      </c>
      <c r="Z303" s="49" t="s">
        <v>29</v>
      </c>
      <c r="AA303" s="44" t="str">
        <f t="shared" si="189"/>
        <v>/</v>
      </c>
      <c r="AB303" s="49" t="s">
        <v>29</v>
      </c>
      <c r="AC303" s="63">
        <v>12.69</v>
      </c>
      <c r="AD303" s="60"/>
      <c r="JO303" s="1"/>
      <c r="JP303" s="1"/>
    </row>
    <row r="304" s="5" customFormat="true" customHeight="true" spans="1:276">
      <c r="A304" s="24">
        <f>SUBTOTAL(103,$B$6:B304)</f>
        <v>287</v>
      </c>
      <c r="B304" s="29" t="s">
        <v>305</v>
      </c>
      <c r="C304" s="26" t="s">
        <v>377</v>
      </c>
      <c r="D304" s="27" t="s">
        <v>283</v>
      </c>
      <c r="E304" s="44">
        <f t="shared" si="179"/>
        <v>754.281657644866</v>
      </c>
      <c r="F304" s="52">
        <v>850</v>
      </c>
      <c r="G304" s="44">
        <f t="shared" si="180"/>
        <v>633.596592421688</v>
      </c>
      <c r="H304" s="49">
        <v>714</v>
      </c>
      <c r="I304" s="44">
        <f t="shared" si="181"/>
        <v>730.322122637324</v>
      </c>
      <c r="J304" s="49">
        <v>823</v>
      </c>
      <c r="K304" s="44" t="str">
        <f t="shared" si="182"/>
        <v>/</v>
      </c>
      <c r="L304" s="49" t="s">
        <v>29</v>
      </c>
      <c r="M304" s="44">
        <f t="shared" si="183"/>
        <v>843.020676191321</v>
      </c>
      <c r="N304" s="49">
        <v>950</v>
      </c>
      <c r="O304" s="44">
        <f t="shared" si="184"/>
        <v>865.205430827935</v>
      </c>
      <c r="P304" s="49">
        <v>975</v>
      </c>
      <c r="Q304" s="44">
        <f t="shared" si="185"/>
        <v>633.596592421688</v>
      </c>
      <c r="R304" s="96">
        <v>714</v>
      </c>
      <c r="S304" s="44">
        <f t="shared" si="186"/>
        <v>638.920933534475</v>
      </c>
      <c r="T304" s="49">
        <v>720</v>
      </c>
      <c r="U304" s="44">
        <f t="shared" si="187"/>
        <v>821.723311740172</v>
      </c>
      <c r="V304" s="96">
        <v>926</v>
      </c>
      <c r="W304" s="44">
        <f t="shared" si="188"/>
        <v>633.596592421688</v>
      </c>
      <c r="X304" s="49">
        <v>714</v>
      </c>
      <c r="Y304" s="44" t="str">
        <f t="shared" si="190"/>
        <v>/</v>
      </c>
      <c r="Z304" s="49" t="s">
        <v>29</v>
      </c>
      <c r="AA304" s="44" t="str">
        <f t="shared" si="189"/>
        <v>/</v>
      </c>
      <c r="AB304" s="49" t="s">
        <v>29</v>
      </c>
      <c r="AC304" s="63">
        <v>12.69</v>
      </c>
      <c r="AD304" s="60"/>
      <c r="JO304" s="1"/>
      <c r="JP304" s="1"/>
    </row>
    <row r="305" s="5" customFormat="true" customHeight="true" spans="1:276">
      <c r="A305" s="24">
        <f>SUBTOTAL(103,$B$6:B305)</f>
        <v>288</v>
      </c>
      <c r="B305" s="27" t="s">
        <v>378</v>
      </c>
      <c r="C305" s="26" t="s">
        <v>379</v>
      </c>
      <c r="D305" s="33" t="s">
        <v>283</v>
      </c>
      <c r="E305" s="44">
        <f t="shared" si="179"/>
        <v>11.0036382997604</v>
      </c>
      <c r="F305" s="52">
        <v>12.4</v>
      </c>
      <c r="G305" s="44">
        <f t="shared" si="180"/>
        <v>7.98651166918094</v>
      </c>
      <c r="H305" s="47">
        <v>9</v>
      </c>
      <c r="I305" s="44">
        <f t="shared" si="181"/>
        <v>7.98651166918094</v>
      </c>
      <c r="J305" s="47">
        <v>9</v>
      </c>
      <c r="K305" s="44" t="str">
        <f t="shared" si="182"/>
        <v>/</v>
      </c>
      <c r="L305" s="47" t="s">
        <v>29</v>
      </c>
      <c r="M305" s="44">
        <f t="shared" si="183"/>
        <v>15.0767592510427</v>
      </c>
      <c r="N305" s="47">
        <v>16.99</v>
      </c>
      <c r="O305" s="44">
        <f t="shared" si="184"/>
        <v>6.65542639098412</v>
      </c>
      <c r="P305" s="47">
        <v>7.5</v>
      </c>
      <c r="Q305" s="44" t="str">
        <f t="shared" si="185"/>
        <v>/</v>
      </c>
      <c r="R305" s="52" t="s">
        <v>29</v>
      </c>
      <c r="S305" s="44">
        <f t="shared" si="186"/>
        <v>7.98651166918094</v>
      </c>
      <c r="T305" s="47">
        <v>9</v>
      </c>
      <c r="U305" s="44">
        <f t="shared" si="187"/>
        <v>7.98651166918094</v>
      </c>
      <c r="V305" s="52">
        <v>9</v>
      </c>
      <c r="W305" s="44">
        <f t="shared" si="188"/>
        <v>7.98651166918094</v>
      </c>
      <c r="X305" s="47">
        <v>9</v>
      </c>
      <c r="Y305" s="44" t="str">
        <f t="shared" si="190"/>
        <v>/</v>
      </c>
      <c r="Z305" s="47" t="s">
        <v>29</v>
      </c>
      <c r="AA305" s="44" t="str">
        <f t="shared" si="189"/>
        <v>/</v>
      </c>
      <c r="AB305" s="47" t="s">
        <v>29</v>
      </c>
      <c r="AC305" s="63">
        <v>12.69</v>
      </c>
      <c r="AD305" s="60"/>
      <c r="JO305" s="1"/>
      <c r="JP305" s="1"/>
    </row>
    <row r="306" s="5" customFormat="true" customHeight="true" spans="1:276">
      <c r="A306" s="24">
        <f>SUBTOTAL(103,$B$6:B306)</f>
        <v>289</v>
      </c>
      <c r="B306" s="27" t="s">
        <v>378</v>
      </c>
      <c r="C306" s="26" t="s">
        <v>380</v>
      </c>
      <c r="D306" s="33" t="s">
        <v>283</v>
      </c>
      <c r="E306" s="44">
        <f t="shared" si="179"/>
        <v>23.0011536072411</v>
      </c>
      <c r="F306" s="52">
        <v>25.92</v>
      </c>
      <c r="G306" s="44">
        <f t="shared" si="180"/>
        <v>14.1982429674328</v>
      </c>
      <c r="H306" s="47">
        <v>16</v>
      </c>
      <c r="I306" s="44">
        <f t="shared" si="181"/>
        <v>14.1982429674328</v>
      </c>
      <c r="J306" s="47">
        <v>16</v>
      </c>
      <c r="K306" s="44" t="str">
        <f t="shared" si="182"/>
        <v>/</v>
      </c>
      <c r="L306" s="47" t="s">
        <v>29</v>
      </c>
      <c r="M306" s="44">
        <f t="shared" si="183"/>
        <v>20.1970006211731</v>
      </c>
      <c r="N306" s="47">
        <v>22.76</v>
      </c>
      <c r="O306" s="44">
        <f t="shared" si="184"/>
        <v>9.76129204011004</v>
      </c>
      <c r="P306" s="47">
        <v>11</v>
      </c>
      <c r="Q306" s="44" t="str">
        <f t="shared" si="185"/>
        <v>/</v>
      </c>
      <c r="R306" s="52" t="s">
        <v>29</v>
      </c>
      <c r="S306" s="44">
        <f t="shared" si="186"/>
        <v>14.1982429674328</v>
      </c>
      <c r="T306" s="47">
        <v>16</v>
      </c>
      <c r="U306" s="44">
        <f t="shared" si="187"/>
        <v>14.1982429674328</v>
      </c>
      <c r="V306" s="52">
        <v>16</v>
      </c>
      <c r="W306" s="44">
        <f t="shared" si="188"/>
        <v>14.1982429674328</v>
      </c>
      <c r="X306" s="47">
        <v>16</v>
      </c>
      <c r="Y306" s="44" t="str">
        <f t="shared" si="190"/>
        <v>/</v>
      </c>
      <c r="Z306" s="47" t="s">
        <v>29</v>
      </c>
      <c r="AA306" s="44" t="str">
        <f t="shared" si="189"/>
        <v>/</v>
      </c>
      <c r="AB306" s="47" t="s">
        <v>29</v>
      </c>
      <c r="AC306" s="63">
        <v>12.69</v>
      </c>
      <c r="AD306" s="60"/>
      <c r="JO306" s="1"/>
      <c r="JP306" s="1"/>
    </row>
    <row r="307" s="5" customFormat="true" customHeight="true" spans="1:276">
      <c r="A307" s="24">
        <f>SUBTOTAL(103,$B$6:B307)</f>
        <v>290</v>
      </c>
      <c r="B307" s="27" t="s">
        <v>378</v>
      </c>
      <c r="C307" s="26" t="s">
        <v>381</v>
      </c>
      <c r="D307" s="33" t="s">
        <v>283</v>
      </c>
      <c r="E307" s="44">
        <f t="shared" si="179"/>
        <v>24.5274647262401</v>
      </c>
      <c r="F307" s="52">
        <v>27.64</v>
      </c>
      <c r="G307" s="44">
        <f t="shared" si="180"/>
        <v>22.1847546366137</v>
      </c>
      <c r="H307" s="47">
        <v>25</v>
      </c>
      <c r="I307" s="44">
        <f t="shared" si="181"/>
        <v>22.1847546366137</v>
      </c>
      <c r="J307" s="47">
        <v>25</v>
      </c>
      <c r="K307" s="44" t="str">
        <f t="shared" si="182"/>
        <v>/</v>
      </c>
      <c r="L307" s="47" t="s">
        <v>29</v>
      </c>
      <c r="M307" s="44">
        <f t="shared" si="183"/>
        <v>38.9120596326205</v>
      </c>
      <c r="N307" s="47">
        <v>43.85</v>
      </c>
      <c r="O307" s="44">
        <f t="shared" si="184"/>
        <v>13.3108527819682</v>
      </c>
      <c r="P307" s="47">
        <v>15</v>
      </c>
      <c r="Q307" s="44" t="str">
        <f t="shared" si="185"/>
        <v>/</v>
      </c>
      <c r="R307" s="52" t="s">
        <v>29</v>
      </c>
      <c r="S307" s="44">
        <f t="shared" si="186"/>
        <v>22.1847546366137</v>
      </c>
      <c r="T307" s="47">
        <v>25</v>
      </c>
      <c r="U307" s="44">
        <f t="shared" si="187"/>
        <v>22.1847546366137</v>
      </c>
      <c r="V307" s="52">
        <v>25</v>
      </c>
      <c r="W307" s="44">
        <f t="shared" si="188"/>
        <v>26.75</v>
      </c>
      <c r="X307" s="47">
        <v>30.144575</v>
      </c>
      <c r="Y307" s="44" t="str">
        <f t="shared" si="190"/>
        <v>/</v>
      </c>
      <c r="Z307" s="47" t="s">
        <v>29</v>
      </c>
      <c r="AA307" s="44" t="str">
        <f t="shared" si="189"/>
        <v>/</v>
      </c>
      <c r="AB307" s="47" t="s">
        <v>29</v>
      </c>
      <c r="AC307" s="63">
        <v>12.69</v>
      </c>
      <c r="AD307" s="60"/>
      <c r="JO307" s="1"/>
      <c r="JP307" s="1"/>
    </row>
    <row r="308" s="5" customFormat="true" customHeight="true" spans="1:276">
      <c r="A308" s="24">
        <f>SUBTOTAL(103,$B$6:B308)</f>
        <v>291</v>
      </c>
      <c r="B308" s="27" t="s">
        <v>378</v>
      </c>
      <c r="C308" s="26" t="s">
        <v>382</v>
      </c>
      <c r="D308" s="33" t="s">
        <v>283</v>
      </c>
      <c r="E308" s="44">
        <f t="shared" si="179"/>
        <v>78.0903363208803</v>
      </c>
      <c r="F308" s="52">
        <v>88</v>
      </c>
      <c r="G308" s="44">
        <f t="shared" si="180"/>
        <v>42.5947289022983</v>
      </c>
      <c r="H308" s="47">
        <v>48</v>
      </c>
      <c r="I308" s="44">
        <f t="shared" si="181"/>
        <v>42.5947289022983</v>
      </c>
      <c r="J308" s="47">
        <v>48</v>
      </c>
      <c r="K308" s="44" t="str">
        <f t="shared" si="182"/>
        <v>/</v>
      </c>
      <c r="L308" s="47" t="s">
        <v>29</v>
      </c>
      <c r="M308" s="44">
        <f t="shared" si="183"/>
        <v>63.8920933534475</v>
      </c>
      <c r="N308" s="47">
        <v>72</v>
      </c>
      <c r="O308" s="44">
        <f t="shared" si="184"/>
        <v>30.1712663057947</v>
      </c>
      <c r="P308" s="47">
        <v>34</v>
      </c>
      <c r="Q308" s="44" t="str">
        <f t="shared" si="185"/>
        <v>/</v>
      </c>
      <c r="R308" s="52" t="s">
        <v>29</v>
      </c>
      <c r="S308" s="44">
        <f t="shared" si="186"/>
        <v>42.5947289022983</v>
      </c>
      <c r="T308" s="47">
        <v>48</v>
      </c>
      <c r="U308" s="44">
        <f t="shared" si="187"/>
        <v>42.5947289022983</v>
      </c>
      <c r="V308" s="52">
        <v>48</v>
      </c>
      <c r="W308" s="44">
        <f t="shared" si="188"/>
        <v>42.5947289022983</v>
      </c>
      <c r="X308" s="47">
        <v>48</v>
      </c>
      <c r="Y308" s="44" t="str">
        <f t="shared" si="190"/>
        <v>/</v>
      </c>
      <c r="Z308" s="47" t="s">
        <v>29</v>
      </c>
      <c r="AA308" s="44" t="str">
        <f t="shared" si="189"/>
        <v>/</v>
      </c>
      <c r="AB308" s="47" t="s">
        <v>29</v>
      </c>
      <c r="AC308" s="63">
        <v>12.69</v>
      </c>
      <c r="AD308" s="60"/>
      <c r="JO308" s="1"/>
      <c r="JP308" s="1"/>
    </row>
    <row r="309" s="5" customFormat="true" customHeight="true" spans="1:276">
      <c r="A309" s="24">
        <f>SUBTOTAL(103,$B$6:B309)</f>
        <v>292</v>
      </c>
      <c r="B309" s="27" t="s">
        <v>383</v>
      </c>
      <c r="C309" s="26" t="s">
        <v>384</v>
      </c>
      <c r="D309" s="33" t="s">
        <v>283</v>
      </c>
      <c r="E309" s="44">
        <f t="shared" si="179"/>
        <v>86.0768479900612</v>
      </c>
      <c r="F309" s="52">
        <v>97</v>
      </c>
      <c r="G309" s="44">
        <f t="shared" si="180"/>
        <v>62.1173129825184</v>
      </c>
      <c r="H309" s="47">
        <v>70</v>
      </c>
      <c r="I309" s="44">
        <f t="shared" si="181"/>
        <v>70.9912148371639</v>
      </c>
      <c r="J309" s="47">
        <v>80</v>
      </c>
      <c r="K309" s="44" t="str">
        <f t="shared" si="182"/>
        <v>/</v>
      </c>
      <c r="L309" s="47" t="s">
        <v>29</v>
      </c>
      <c r="M309" s="44">
        <f t="shared" si="183"/>
        <v>104.712041884817</v>
      </c>
      <c r="N309" s="47">
        <v>118</v>
      </c>
      <c r="O309" s="44">
        <f t="shared" si="184"/>
        <v>39.9325583459047</v>
      </c>
      <c r="P309" s="47">
        <v>45</v>
      </c>
      <c r="Q309" s="44">
        <f t="shared" si="185"/>
        <v>70.9912148371639</v>
      </c>
      <c r="R309" s="52">
        <v>80</v>
      </c>
      <c r="S309" s="44">
        <f t="shared" si="186"/>
        <v>75.4281657644866</v>
      </c>
      <c r="T309" s="47">
        <v>85</v>
      </c>
      <c r="U309" s="44">
        <f t="shared" si="187"/>
        <v>140.207649303399</v>
      </c>
      <c r="V309" s="52">
        <v>158</v>
      </c>
      <c r="W309" s="44">
        <f t="shared" si="188"/>
        <v>70.9912148371639</v>
      </c>
      <c r="X309" s="47">
        <v>80</v>
      </c>
      <c r="Y309" s="44" t="str">
        <f t="shared" si="190"/>
        <v>/</v>
      </c>
      <c r="Z309" s="47" t="s">
        <v>29</v>
      </c>
      <c r="AA309" s="44" t="str">
        <f t="shared" si="189"/>
        <v>/</v>
      </c>
      <c r="AB309" s="47" t="s">
        <v>29</v>
      </c>
      <c r="AC309" s="63">
        <v>12.69</v>
      </c>
      <c r="AD309" s="60"/>
      <c r="JO309" s="1"/>
      <c r="JP309" s="1"/>
    </row>
    <row r="310" s="5" customFormat="true" customHeight="true" spans="1:276">
      <c r="A310" s="24">
        <f>SUBTOTAL(103,$B$6:B310)</f>
        <v>293</v>
      </c>
      <c r="B310" s="27" t="s">
        <v>383</v>
      </c>
      <c r="C310" s="26" t="s">
        <v>385</v>
      </c>
      <c r="D310" s="33" t="s">
        <v>283</v>
      </c>
      <c r="E310" s="44">
        <f t="shared" si="179"/>
        <v>133.108527819682</v>
      </c>
      <c r="F310" s="52">
        <v>150</v>
      </c>
      <c r="G310" s="44">
        <f t="shared" si="180"/>
        <v>119.797675037714</v>
      </c>
      <c r="H310" s="47">
        <v>135</v>
      </c>
      <c r="I310" s="44">
        <f t="shared" si="181"/>
        <v>138.43286893247</v>
      </c>
      <c r="J310" s="47">
        <v>156</v>
      </c>
      <c r="K310" s="44" t="str">
        <f t="shared" si="182"/>
        <v>/</v>
      </c>
      <c r="L310" s="47" t="s">
        <v>29</v>
      </c>
      <c r="M310" s="44">
        <f t="shared" si="183"/>
        <v>164.167184310942</v>
      </c>
      <c r="N310" s="47">
        <v>185</v>
      </c>
      <c r="O310" s="44">
        <f t="shared" si="184"/>
        <v>62.1173129825184</v>
      </c>
      <c r="P310" s="47">
        <v>70</v>
      </c>
      <c r="Q310" s="44">
        <f t="shared" si="185"/>
        <v>150.856331528973</v>
      </c>
      <c r="R310" s="52">
        <v>170</v>
      </c>
      <c r="S310" s="44">
        <f t="shared" si="186"/>
        <v>150.856331528973</v>
      </c>
      <c r="T310" s="47">
        <v>170</v>
      </c>
      <c r="U310" s="44">
        <f t="shared" si="187"/>
        <v>182.802378205697</v>
      </c>
      <c r="V310" s="52">
        <v>206</v>
      </c>
      <c r="W310" s="44">
        <f t="shared" si="188"/>
        <v>150.856331528973</v>
      </c>
      <c r="X310" s="47">
        <v>170</v>
      </c>
      <c r="Y310" s="44" t="str">
        <f t="shared" si="190"/>
        <v>/</v>
      </c>
      <c r="Z310" s="47" t="s">
        <v>29</v>
      </c>
      <c r="AA310" s="44" t="str">
        <f t="shared" si="189"/>
        <v>/</v>
      </c>
      <c r="AB310" s="47" t="s">
        <v>29</v>
      </c>
      <c r="AC310" s="63">
        <v>12.69</v>
      </c>
      <c r="AD310" s="60"/>
      <c r="JO310" s="1"/>
      <c r="JP310" s="1"/>
    </row>
    <row r="311" s="5" customFormat="true" customHeight="true" spans="1:276">
      <c r="A311" s="24">
        <f>SUBTOTAL(103,$B$6:B311)</f>
        <v>294</v>
      </c>
      <c r="B311" s="27" t="s">
        <v>383</v>
      </c>
      <c r="C311" s="26" t="s">
        <v>386</v>
      </c>
      <c r="D311" s="33" t="s">
        <v>283</v>
      </c>
      <c r="E311" s="44">
        <f t="shared" si="179"/>
        <v>212.973644511492</v>
      </c>
      <c r="F311" s="52">
        <v>240</v>
      </c>
      <c r="G311" s="44">
        <f t="shared" si="180"/>
        <v>189.901499689413</v>
      </c>
      <c r="H311" s="47">
        <v>214</v>
      </c>
      <c r="I311" s="44">
        <f t="shared" si="181"/>
        <v>226.28449729346</v>
      </c>
      <c r="J311" s="47">
        <v>255</v>
      </c>
      <c r="K311" s="44" t="str">
        <f t="shared" si="182"/>
        <v>/</v>
      </c>
      <c r="L311" s="47" t="s">
        <v>29</v>
      </c>
      <c r="M311" s="44">
        <f t="shared" si="183"/>
        <v>283.964859348656</v>
      </c>
      <c r="N311" s="47">
        <v>320</v>
      </c>
      <c r="O311" s="44">
        <f t="shared" si="184"/>
        <v>230.721448220783</v>
      </c>
      <c r="P311" s="47">
        <v>260</v>
      </c>
      <c r="Q311" s="44">
        <f t="shared" si="185"/>
        <v>225.397107107995</v>
      </c>
      <c r="R311" s="52">
        <v>254</v>
      </c>
      <c r="S311" s="44">
        <f t="shared" si="186"/>
        <v>212.973644511492</v>
      </c>
      <c r="T311" s="47">
        <v>240</v>
      </c>
      <c r="U311" s="44">
        <f t="shared" si="187"/>
        <v>281.302688792262</v>
      </c>
      <c r="V311" s="52">
        <v>317</v>
      </c>
      <c r="W311" s="44">
        <f t="shared" si="188"/>
        <v>225.397107107995</v>
      </c>
      <c r="X311" s="47">
        <v>254</v>
      </c>
      <c r="Y311" s="44" t="str">
        <f t="shared" si="190"/>
        <v>/</v>
      </c>
      <c r="Z311" s="47" t="s">
        <v>29</v>
      </c>
      <c r="AA311" s="44" t="str">
        <f t="shared" si="189"/>
        <v>/</v>
      </c>
      <c r="AB311" s="47" t="s">
        <v>29</v>
      </c>
      <c r="AC311" s="63">
        <v>12.69</v>
      </c>
      <c r="AD311" s="60"/>
      <c r="JO311" s="1"/>
      <c r="JP311" s="1"/>
    </row>
    <row r="312" s="5" customFormat="true" customHeight="true" spans="1:276">
      <c r="A312" s="24">
        <f>SUBTOTAL(103,$B$6:B312)</f>
        <v>295</v>
      </c>
      <c r="B312" s="27" t="s">
        <v>387</v>
      </c>
      <c r="C312" s="26" t="s">
        <v>388</v>
      </c>
      <c r="D312" s="33" t="s">
        <v>283</v>
      </c>
      <c r="E312" s="44">
        <f t="shared" si="179"/>
        <v>3.19460466767238</v>
      </c>
      <c r="F312" s="52">
        <v>3.6</v>
      </c>
      <c r="G312" s="44">
        <f t="shared" si="180"/>
        <v>4.73866359038069</v>
      </c>
      <c r="H312" s="49">
        <v>5.34</v>
      </c>
      <c r="I312" s="44">
        <f t="shared" si="181"/>
        <v>4.73866359038069</v>
      </c>
      <c r="J312" s="49">
        <v>5.34</v>
      </c>
      <c r="K312" s="44" t="str">
        <f t="shared" si="182"/>
        <v>/</v>
      </c>
      <c r="L312" s="49" t="s">
        <v>29</v>
      </c>
      <c r="M312" s="44">
        <f t="shared" si="183"/>
        <v>5.12024137013045</v>
      </c>
      <c r="N312" s="49">
        <v>5.77</v>
      </c>
      <c r="O312" s="44">
        <f t="shared" si="184"/>
        <v>2.21847546366137</v>
      </c>
      <c r="P312" s="49">
        <v>2.5</v>
      </c>
      <c r="Q312" s="44">
        <f t="shared" si="185"/>
        <v>4.73866359038069</v>
      </c>
      <c r="R312" s="96">
        <v>5.34</v>
      </c>
      <c r="S312" s="44">
        <f t="shared" si="186"/>
        <v>4.73866359038069</v>
      </c>
      <c r="T312" s="49">
        <v>5.34</v>
      </c>
      <c r="U312" s="44">
        <f t="shared" si="187"/>
        <v>5.21785429053155</v>
      </c>
      <c r="V312" s="96">
        <v>5.88</v>
      </c>
      <c r="W312" s="44">
        <f t="shared" si="188"/>
        <v>4.73866359038069</v>
      </c>
      <c r="X312" s="49">
        <v>5.34</v>
      </c>
      <c r="Y312" s="44" t="str">
        <f t="shared" si="190"/>
        <v>/</v>
      </c>
      <c r="Z312" s="49" t="s">
        <v>29</v>
      </c>
      <c r="AA312" s="44">
        <f t="shared" si="189"/>
        <v>4.73866359038069</v>
      </c>
      <c r="AB312" s="49">
        <v>5.34</v>
      </c>
      <c r="AC312" s="63">
        <v>12.69</v>
      </c>
      <c r="AD312" s="60"/>
      <c r="JO312" s="1"/>
      <c r="JP312" s="1"/>
    </row>
    <row r="313" s="5" customFormat="true" customHeight="true" spans="1:276">
      <c r="A313" s="24">
        <f>SUBTOTAL(103,$B$6:B313)</f>
        <v>296</v>
      </c>
      <c r="B313" s="27" t="s">
        <v>387</v>
      </c>
      <c r="C313" s="26" t="s">
        <v>389</v>
      </c>
      <c r="D313" s="33" t="s">
        <v>283</v>
      </c>
      <c r="E313" s="44">
        <f t="shared" si="179"/>
        <v>4.17073387168338</v>
      </c>
      <c r="F313" s="52">
        <v>4.7</v>
      </c>
      <c r="G313" s="44">
        <f t="shared" si="180"/>
        <v>6.60218297985624</v>
      </c>
      <c r="H313" s="49">
        <v>7.44</v>
      </c>
      <c r="I313" s="44">
        <f t="shared" si="181"/>
        <v>6.60218297985624</v>
      </c>
      <c r="J313" s="49">
        <v>7.44</v>
      </c>
      <c r="K313" s="44" t="str">
        <f t="shared" si="182"/>
        <v>/</v>
      </c>
      <c r="L313" s="49" t="s">
        <v>29</v>
      </c>
      <c r="M313" s="44">
        <f t="shared" si="183"/>
        <v>6.5933090780016</v>
      </c>
      <c r="N313" s="49">
        <v>7.43</v>
      </c>
      <c r="O313" s="44">
        <f t="shared" si="184"/>
        <v>3.10586564912592</v>
      </c>
      <c r="P313" s="49">
        <v>3.5</v>
      </c>
      <c r="Q313" s="44">
        <f t="shared" si="185"/>
        <v>6.60218297985624</v>
      </c>
      <c r="R313" s="96">
        <v>7.44</v>
      </c>
      <c r="S313" s="44">
        <f t="shared" si="186"/>
        <v>6.60218297985624</v>
      </c>
      <c r="T313" s="49">
        <v>7.44</v>
      </c>
      <c r="U313" s="44">
        <f t="shared" si="187"/>
        <v>7.26240127784187</v>
      </c>
      <c r="V313" s="96">
        <v>8.184</v>
      </c>
      <c r="W313" s="44">
        <f t="shared" si="188"/>
        <v>6.60218297985624</v>
      </c>
      <c r="X313" s="49">
        <v>7.44</v>
      </c>
      <c r="Y313" s="44" t="str">
        <f t="shared" si="190"/>
        <v>/</v>
      </c>
      <c r="Z313" s="49" t="s">
        <v>29</v>
      </c>
      <c r="AA313" s="44">
        <f t="shared" si="189"/>
        <v>6.60218297985624</v>
      </c>
      <c r="AB313" s="49">
        <v>7.44</v>
      </c>
      <c r="AC313" s="63">
        <v>12.69</v>
      </c>
      <c r="AD313" s="60"/>
      <c r="JO313" s="1"/>
      <c r="JP313" s="1"/>
    </row>
    <row r="314" s="5" customFormat="true" customHeight="true" spans="1:276">
      <c r="A314" s="24">
        <f>SUBTOTAL(103,$B$6:B314)</f>
        <v>297</v>
      </c>
      <c r="B314" s="27" t="s">
        <v>387</v>
      </c>
      <c r="C314" s="26" t="s">
        <v>390</v>
      </c>
      <c r="D314" s="33" t="s">
        <v>283</v>
      </c>
      <c r="E314" s="44">
        <f t="shared" si="179"/>
        <v>6.03425326115893</v>
      </c>
      <c r="F314" s="52">
        <v>6.8</v>
      </c>
      <c r="G314" s="44">
        <f t="shared" si="180"/>
        <v>9.76129204011004</v>
      </c>
      <c r="H314" s="49">
        <v>11</v>
      </c>
      <c r="I314" s="44">
        <f t="shared" si="181"/>
        <v>9.76129204011004</v>
      </c>
      <c r="J314" s="49">
        <v>11</v>
      </c>
      <c r="K314" s="44" t="str">
        <f t="shared" si="182"/>
        <v>/</v>
      </c>
      <c r="L314" s="49" t="s">
        <v>29</v>
      </c>
      <c r="M314" s="44">
        <f t="shared" si="183"/>
        <v>10.2404827402609</v>
      </c>
      <c r="N314" s="49">
        <v>11.54</v>
      </c>
      <c r="O314" s="44">
        <f t="shared" si="184"/>
        <v>3.99325583459047</v>
      </c>
      <c r="P314" s="49">
        <v>4.5</v>
      </c>
      <c r="Q314" s="44">
        <f t="shared" si="185"/>
        <v>9.74354423640075</v>
      </c>
      <c r="R314" s="96">
        <v>10.98</v>
      </c>
      <c r="S314" s="44">
        <f t="shared" si="186"/>
        <v>9.76129204011004</v>
      </c>
      <c r="T314" s="49">
        <v>11</v>
      </c>
      <c r="U314" s="44">
        <f t="shared" si="187"/>
        <v>10.7178986600408</v>
      </c>
      <c r="V314" s="96">
        <v>12.078</v>
      </c>
      <c r="W314" s="44">
        <f t="shared" si="188"/>
        <v>9.74354423640075</v>
      </c>
      <c r="X314" s="49">
        <v>10.98</v>
      </c>
      <c r="Y314" s="44" t="str">
        <f t="shared" si="190"/>
        <v>/</v>
      </c>
      <c r="Z314" s="49" t="s">
        <v>29</v>
      </c>
      <c r="AA314" s="44">
        <f t="shared" si="189"/>
        <v>9.76129204011004</v>
      </c>
      <c r="AB314" s="49">
        <v>11</v>
      </c>
      <c r="AC314" s="63">
        <v>12.69</v>
      </c>
      <c r="AD314" s="60"/>
      <c r="JO314" s="1"/>
      <c r="JP314" s="1"/>
    </row>
    <row r="315" s="5" customFormat="true" customHeight="true" spans="1:276">
      <c r="A315" s="24">
        <f>SUBTOTAL(103,$B$6:B315)</f>
        <v>298</v>
      </c>
      <c r="B315" s="27" t="s">
        <v>387</v>
      </c>
      <c r="C315" s="26" t="s">
        <v>391</v>
      </c>
      <c r="D315" s="33" t="s">
        <v>283</v>
      </c>
      <c r="E315" s="44">
        <f t="shared" si="179"/>
        <v>7.26772561895465</v>
      </c>
      <c r="F315" s="52">
        <v>8.19</v>
      </c>
      <c r="G315" s="44">
        <f t="shared" si="180"/>
        <v>15.0856331528973</v>
      </c>
      <c r="H315" s="49">
        <v>17</v>
      </c>
      <c r="I315" s="44">
        <f t="shared" si="181"/>
        <v>15.0856331528973</v>
      </c>
      <c r="J315" s="49">
        <v>17</v>
      </c>
      <c r="K315" s="44" t="str">
        <f t="shared" si="182"/>
        <v>/</v>
      </c>
      <c r="L315" s="49" t="s">
        <v>29</v>
      </c>
      <c r="M315" s="44">
        <f t="shared" si="183"/>
        <v>16.6651876830242</v>
      </c>
      <c r="N315" s="49">
        <v>18.78</v>
      </c>
      <c r="O315" s="44">
        <f t="shared" si="184"/>
        <v>6.21173129825184</v>
      </c>
      <c r="P315" s="49">
        <v>7</v>
      </c>
      <c r="Q315" s="44">
        <f t="shared" si="185"/>
        <v>15.1743721714438</v>
      </c>
      <c r="R315" s="96">
        <v>17.1</v>
      </c>
      <c r="S315" s="44">
        <f t="shared" si="186"/>
        <v>15.0856331528973</v>
      </c>
      <c r="T315" s="49">
        <v>17</v>
      </c>
      <c r="U315" s="44">
        <f t="shared" si="187"/>
        <v>16.5941964681871</v>
      </c>
      <c r="V315" s="96">
        <v>18.7</v>
      </c>
      <c r="W315" s="44">
        <f t="shared" si="188"/>
        <v>15.1743721714438</v>
      </c>
      <c r="X315" s="49">
        <v>17.1</v>
      </c>
      <c r="Y315" s="44" t="str">
        <f t="shared" si="190"/>
        <v>/</v>
      </c>
      <c r="Z315" s="49" t="s">
        <v>29</v>
      </c>
      <c r="AA315" s="44">
        <f t="shared" si="189"/>
        <v>15.0856331528973</v>
      </c>
      <c r="AB315" s="49">
        <v>17</v>
      </c>
      <c r="AC315" s="63">
        <v>12.69</v>
      </c>
      <c r="AD315" s="60"/>
      <c r="JO315" s="1"/>
      <c r="JP315" s="1"/>
    </row>
    <row r="316" s="5" customFormat="true" customHeight="true" spans="1:276">
      <c r="A316" s="24">
        <f>SUBTOTAL(103,$B$6:B316)</f>
        <v>299</v>
      </c>
      <c r="B316" s="27" t="s">
        <v>387</v>
      </c>
      <c r="C316" s="26" t="s">
        <v>392</v>
      </c>
      <c r="D316" s="33" t="s">
        <v>283</v>
      </c>
      <c r="E316" s="44">
        <f t="shared" si="179"/>
        <v>7.98651166918094</v>
      </c>
      <c r="F316" s="52">
        <v>9</v>
      </c>
      <c r="G316" s="44">
        <f t="shared" si="180"/>
        <v>23.0721448220783</v>
      </c>
      <c r="H316" s="49">
        <v>26</v>
      </c>
      <c r="I316" s="44">
        <f t="shared" si="181"/>
        <v>23.0721448220783</v>
      </c>
      <c r="J316" s="49">
        <v>26</v>
      </c>
      <c r="K316" s="44" t="str">
        <f t="shared" si="182"/>
        <v>/</v>
      </c>
      <c r="L316" s="49" t="s">
        <v>29</v>
      </c>
      <c r="M316" s="44">
        <f t="shared" si="183"/>
        <v>25.1663856597746</v>
      </c>
      <c r="N316" s="49">
        <v>28.36</v>
      </c>
      <c r="O316" s="44">
        <f t="shared" si="184"/>
        <v>8.43020676191321</v>
      </c>
      <c r="P316" s="49">
        <v>9.5</v>
      </c>
      <c r="Q316" s="44">
        <f t="shared" si="185"/>
        <v>22.6461975330553</v>
      </c>
      <c r="R316" s="96">
        <v>25.52</v>
      </c>
      <c r="S316" s="44">
        <f t="shared" si="186"/>
        <v>23.0721448220783</v>
      </c>
      <c r="T316" s="49">
        <v>26</v>
      </c>
      <c r="U316" s="44">
        <f t="shared" si="187"/>
        <v>25.3793593042861</v>
      </c>
      <c r="V316" s="96">
        <v>28.6</v>
      </c>
      <c r="W316" s="44">
        <f t="shared" si="188"/>
        <v>22.6461975330553</v>
      </c>
      <c r="X316" s="49">
        <v>25.52</v>
      </c>
      <c r="Y316" s="44" t="str">
        <f t="shared" si="190"/>
        <v>/</v>
      </c>
      <c r="Z316" s="49" t="s">
        <v>29</v>
      </c>
      <c r="AA316" s="44">
        <f t="shared" si="189"/>
        <v>23.0721448220783</v>
      </c>
      <c r="AB316" s="49">
        <v>26</v>
      </c>
      <c r="AC316" s="63">
        <v>12.69</v>
      </c>
      <c r="AD316" s="60"/>
      <c r="JO316" s="1"/>
      <c r="JP316" s="1"/>
    </row>
    <row r="317" s="5" customFormat="true" customHeight="true" spans="1:276">
      <c r="A317" s="24">
        <f>SUBTOTAL(103,$B$6:B317)</f>
        <v>300</v>
      </c>
      <c r="B317" s="27" t="s">
        <v>387</v>
      </c>
      <c r="C317" s="26" t="s">
        <v>393</v>
      </c>
      <c r="D317" s="33" t="s">
        <v>283</v>
      </c>
      <c r="E317" s="44">
        <f t="shared" si="179"/>
        <v>24.4032301002751</v>
      </c>
      <c r="F317" s="52">
        <v>27.5</v>
      </c>
      <c r="G317" s="44">
        <f t="shared" si="180"/>
        <v>35.4956074185819</v>
      </c>
      <c r="H317" s="49">
        <v>40</v>
      </c>
      <c r="I317" s="44">
        <f t="shared" si="181"/>
        <v>35.4956074185819</v>
      </c>
      <c r="J317" s="49">
        <v>40</v>
      </c>
      <c r="K317" s="44" t="str">
        <f t="shared" si="182"/>
        <v>/</v>
      </c>
      <c r="L317" s="49" t="s">
        <v>29</v>
      </c>
      <c r="M317" s="44">
        <f t="shared" si="183"/>
        <v>36.4539888188837</v>
      </c>
      <c r="N317" s="49">
        <v>41.08</v>
      </c>
      <c r="O317" s="44">
        <f t="shared" si="184"/>
        <v>13.3108527819682</v>
      </c>
      <c r="P317" s="49">
        <v>15</v>
      </c>
      <c r="Q317" s="44">
        <f t="shared" si="185"/>
        <v>35.8328156890585</v>
      </c>
      <c r="R317" s="96">
        <v>40.38</v>
      </c>
      <c r="S317" s="44">
        <f t="shared" si="186"/>
        <v>35.4956074185819</v>
      </c>
      <c r="T317" s="49">
        <v>40</v>
      </c>
      <c r="U317" s="44">
        <f t="shared" si="187"/>
        <v>39.0451681604401</v>
      </c>
      <c r="V317" s="96">
        <v>44</v>
      </c>
      <c r="W317" s="44">
        <f t="shared" si="188"/>
        <v>35.8328156890585</v>
      </c>
      <c r="X317" s="49">
        <v>40.38</v>
      </c>
      <c r="Y317" s="44" t="str">
        <f t="shared" si="190"/>
        <v>/</v>
      </c>
      <c r="Z317" s="49" t="s">
        <v>29</v>
      </c>
      <c r="AA317" s="44">
        <f t="shared" si="189"/>
        <v>35.4956074185819</v>
      </c>
      <c r="AB317" s="49">
        <v>40</v>
      </c>
      <c r="AC317" s="63">
        <v>12.69</v>
      </c>
      <c r="AD317" s="60"/>
      <c r="JO317" s="1"/>
      <c r="JP317" s="1"/>
    </row>
    <row r="318" s="5" customFormat="true" customHeight="true" spans="1:276">
      <c r="A318" s="24">
        <f>SUBTOTAL(103,$B$6:B318)</f>
        <v>301</v>
      </c>
      <c r="B318" s="27" t="s">
        <v>387</v>
      </c>
      <c r="C318" s="26" t="s">
        <v>394</v>
      </c>
      <c r="D318" s="33" t="s">
        <v>283</v>
      </c>
      <c r="E318" s="44">
        <f t="shared" si="179"/>
        <v>32.389741769456</v>
      </c>
      <c r="F318" s="52">
        <v>36.5</v>
      </c>
      <c r="G318" s="44">
        <f t="shared" si="180"/>
        <v>48.8064602005502</v>
      </c>
      <c r="H318" s="49">
        <v>55</v>
      </c>
      <c r="I318" s="44">
        <f t="shared" si="181"/>
        <v>48.8064602005502</v>
      </c>
      <c r="J318" s="49">
        <v>55</v>
      </c>
      <c r="K318" s="44" t="str">
        <f t="shared" si="182"/>
        <v>/</v>
      </c>
      <c r="L318" s="49" t="s">
        <v>29</v>
      </c>
      <c r="M318" s="44">
        <f t="shared" si="183"/>
        <v>51.2024137013045</v>
      </c>
      <c r="N318" s="49">
        <v>57.7</v>
      </c>
      <c r="O318" s="44">
        <f t="shared" si="184"/>
        <v>18.6351938947555</v>
      </c>
      <c r="P318" s="49">
        <v>21</v>
      </c>
      <c r="Q318" s="44">
        <f t="shared" si="185"/>
        <v>49.1259206673174</v>
      </c>
      <c r="R318" s="96">
        <v>55.36</v>
      </c>
      <c r="S318" s="44">
        <f t="shared" si="186"/>
        <v>48.8064602005502</v>
      </c>
      <c r="T318" s="49">
        <v>55</v>
      </c>
      <c r="U318" s="44">
        <f t="shared" si="187"/>
        <v>53.6871062206052</v>
      </c>
      <c r="V318" s="96">
        <v>60.5</v>
      </c>
      <c r="W318" s="44">
        <f t="shared" si="188"/>
        <v>49.1259206673174</v>
      </c>
      <c r="X318" s="49">
        <v>55.36</v>
      </c>
      <c r="Y318" s="44" t="str">
        <f t="shared" si="190"/>
        <v>/</v>
      </c>
      <c r="Z318" s="49" t="s">
        <v>29</v>
      </c>
      <c r="AA318" s="44">
        <f t="shared" si="189"/>
        <v>48.8064602005502</v>
      </c>
      <c r="AB318" s="49">
        <v>55</v>
      </c>
      <c r="AC318" s="63">
        <v>12.69</v>
      </c>
      <c r="AD318" s="60"/>
      <c r="JO318" s="1"/>
      <c r="JP318" s="1"/>
    </row>
    <row r="319" s="5" customFormat="true" customHeight="true" spans="1:276">
      <c r="A319" s="24">
        <f>SUBTOTAL(103,$B$6:B319)</f>
        <v>302</v>
      </c>
      <c r="B319" s="27" t="s">
        <v>387</v>
      </c>
      <c r="C319" s="26" t="s">
        <v>395</v>
      </c>
      <c r="D319" s="33" t="s">
        <v>283</v>
      </c>
      <c r="E319" s="44">
        <f t="shared" si="179"/>
        <v>48.8064602005502</v>
      </c>
      <c r="F319" s="52">
        <v>55</v>
      </c>
      <c r="G319" s="44">
        <f t="shared" si="180"/>
        <v>76.3155559499512</v>
      </c>
      <c r="H319" s="49">
        <v>86</v>
      </c>
      <c r="I319" s="44">
        <f t="shared" si="181"/>
        <v>76.3155559499512</v>
      </c>
      <c r="J319" s="49">
        <v>86</v>
      </c>
      <c r="K319" s="44" t="str">
        <f t="shared" si="182"/>
        <v>/</v>
      </c>
      <c r="L319" s="49" t="s">
        <v>29</v>
      </c>
      <c r="M319" s="44">
        <f t="shared" si="183"/>
        <v>79.8473688881001</v>
      </c>
      <c r="N319" s="49">
        <v>89.98</v>
      </c>
      <c r="O319" s="44">
        <f t="shared" si="184"/>
        <v>69.2164344662348</v>
      </c>
      <c r="P319" s="49">
        <v>78</v>
      </c>
      <c r="Q319" s="44">
        <f t="shared" si="185"/>
        <v>76.1913213239862</v>
      </c>
      <c r="R319" s="96">
        <v>85.86</v>
      </c>
      <c r="S319" s="44">
        <f t="shared" si="186"/>
        <v>76.3155559499512</v>
      </c>
      <c r="T319" s="49">
        <v>86</v>
      </c>
      <c r="U319" s="44">
        <f t="shared" si="187"/>
        <v>83.9471115449463</v>
      </c>
      <c r="V319" s="96">
        <v>94.6</v>
      </c>
      <c r="W319" s="44">
        <f t="shared" si="188"/>
        <v>76.1913213239862</v>
      </c>
      <c r="X319" s="49">
        <v>85.86</v>
      </c>
      <c r="Y319" s="44" t="str">
        <f t="shared" si="190"/>
        <v>/</v>
      </c>
      <c r="Z319" s="49" t="s">
        <v>29</v>
      </c>
      <c r="AA319" s="44">
        <f t="shared" si="189"/>
        <v>76.3155559499512</v>
      </c>
      <c r="AB319" s="49">
        <v>86</v>
      </c>
      <c r="AC319" s="63">
        <v>12.69</v>
      </c>
      <c r="AD319" s="60"/>
      <c r="JO319" s="1"/>
      <c r="JP319" s="1"/>
    </row>
    <row r="320" s="5" customFormat="true" customHeight="true" spans="1:276">
      <c r="A320" s="24">
        <f>SUBTOTAL(103,$B$6:B320)</f>
        <v>303</v>
      </c>
      <c r="B320" s="27" t="s">
        <v>387</v>
      </c>
      <c r="C320" s="26" t="s">
        <v>396</v>
      </c>
      <c r="D320" s="33" t="s">
        <v>283</v>
      </c>
      <c r="E320" s="44">
        <f t="shared" si="179"/>
        <v>70.9912148371639</v>
      </c>
      <c r="F320" s="52">
        <v>80</v>
      </c>
      <c r="G320" s="44">
        <f t="shared" si="180"/>
        <v>107.37421244121</v>
      </c>
      <c r="H320" s="49">
        <v>121</v>
      </c>
      <c r="I320" s="44">
        <f t="shared" si="181"/>
        <v>107.37421244121</v>
      </c>
      <c r="J320" s="49">
        <v>121</v>
      </c>
      <c r="K320" s="44" t="str">
        <f t="shared" si="182"/>
        <v>/</v>
      </c>
      <c r="L320" s="49" t="s">
        <v>29</v>
      </c>
      <c r="M320" s="44">
        <f t="shared" si="183"/>
        <v>112.822788179963</v>
      </c>
      <c r="N320" s="49">
        <v>127.14</v>
      </c>
      <c r="O320" s="44">
        <f t="shared" si="184"/>
        <v>93.1759694737776</v>
      </c>
      <c r="P320" s="49">
        <v>105</v>
      </c>
      <c r="Q320" s="44">
        <f t="shared" si="185"/>
        <v>107.480699263466</v>
      </c>
      <c r="R320" s="96">
        <v>121.12</v>
      </c>
      <c r="S320" s="44">
        <f t="shared" si="186"/>
        <v>107.37421244121</v>
      </c>
      <c r="T320" s="49">
        <v>121</v>
      </c>
      <c r="U320" s="44">
        <f t="shared" si="187"/>
        <v>107.37421244121</v>
      </c>
      <c r="V320" s="96">
        <v>121</v>
      </c>
      <c r="W320" s="44">
        <f t="shared" si="188"/>
        <v>107.480699263466</v>
      </c>
      <c r="X320" s="49">
        <v>121.12</v>
      </c>
      <c r="Y320" s="44" t="str">
        <f t="shared" si="190"/>
        <v>/</v>
      </c>
      <c r="Z320" s="49" t="s">
        <v>29</v>
      </c>
      <c r="AA320" s="44">
        <f t="shared" si="189"/>
        <v>107.37421244121</v>
      </c>
      <c r="AB320" s="49">
        <v>121</v>
      </c>
      <c r="AC320" s="63">
        <v>12.69</v>
      </c>
      <c r="AD320" s="60"/>
      <c r="JO320" s="1"/>
      <c r="JP320" s="1"/>
    </row>
    <row r="321" s="5" customFormat="true" customHeight="true" spans="1:276">
      <c r="A321" s="24">
        <f>SUBTOTAL(103,$B$6:B321)</f>
        <v>304</v>
      </c>
      <c r="B321" s="27" t="s">
        <v>397</v>
      </c>
      <c r="C321" s="26" t="s">
        <v>398</v>
      </c>
      <c r="D321" s="33" t="s">
        <v>283</v>
      </c>
      <c r="E321" s="44">
        <f t="shared" si="179"/>
        <v>2.66217055639365</v>
      </c>
      <c r="F321" s="52">
        <v>3</v>
      </c>
      <c r="G321" s="44">
        <f t="shared" si="180"/>
        <v>4.43695092732274</v>
      </c>
      <c r="H321" s="49">
        <v>5</v>
      </c>
      <c r="I321" s="44">
        <f t="shared" si="181"/>
        <v>4.43695092732274</v>
      </c>
      <c r="J321" s="49">
        <v>5</v>
      </c>
      <c r="K321" s="44" t="str">
        <f t="shared" si="182"/>
        <v>/</v>
      </c>
      <c r="L321" s="49" t="s">
        <v>29</v>
      </c>
      <c r="M321" s="44">
        <f t="shared" si="183"/>
        <v>4.51681604401455</v>
      </c>
      <c r="N321" s="49">
        <v>5.09</v>
      </c>
      <c r="O321" s="44">
        <f t="shared" si="184"/>
        <v>1.86351938947555</v>
      </c>
      <c r="P321" s="49">
        <v>2.1</v>
      </c>
      <c r="Q321" s="44">
        <f t="shared" si="185"/>
        <v>8.87390185464549</v>
      </c>
      <c r="R321" s="96">
        <v>10</v>
      </c>
      <c r="S321" s="44">
        <f t="shared" si="186"/>
        <v>4.43695092732274</v>
      </c>
      <c r="T321" s="49">
        <v>5</v>
      </c>
      <c r="U321" s="44">
        <f t="shared" si="187"/>
        <v>2.66217055639365</v>
      </c>
      <c r="V321" s="96">
        <v>3</v>
      </c>
      <c r="W321" s="44">
        <f t="shared" si="188"/>
        <v>4.43695092732274</v>
      </c>
      <c r="X321" s="49">
        <v>5</v>
      </c>
      <c r="Y321" s="44" t="str">
        <f t="shared" ref="Y321:Y352" si="191">IF(Z321="/","/",Z321/(1+$AC321/100))</f>
        <v>/</v>
      </c>
      <c r="Z321" s="49" t="s">
        <v>29</v>
      </c>
      <c r="AA321" s="44">
        <f t="shared" si="189"/>
        <v>4.43695092732274</v>
      </c>
      <c r="AB321" s="49">
        <v>5</v>
      </c>
      <c r="AC321" s="63">
        <v>12.69</v>
      </c>
      <c r="AD321" s="60"/>
      <c r="JO321" s="1"/>
      <c r="JP321" s="1"/>
    </row>
    <row r="322" s="5" customFormat="true" customHeight="true" spans="1:276">
      <c r="A322" s="24">
        <f>SUBTOTAL(103,$B$6:B322)</f>
        <v>305</v>
      </c>
      <c r="B322" s="27" t="s">
        <v>397</v>
      </c>
      <c r="C322" s="26" t="s">
        <v>292</v>
      </c>
      <c r="D322" s="33" t="s">
        <v>283</v>
      </c>
      <c r="E322" s="44">
        <f t="shared" ref="E322:E385" si="192">IF(F322="/","/",F322/(1+$AC322/100))</f>
        <v>3.54956074185819</v>
      </c>
      <c r="F322" s="52">
        <v>4</v>
      </c>
      <c r="G322" s="44">
        <f t="shared" ref="G322:G385" si="193">IF(H322="/","/",H322/(1+$AC322/100))</f>
        <v>6.77966101694915</v>
      </c>
      <c r="H322" s="49">
        <v>7.64</v>
      </c>
      <c r="I322" s="44">
        <f t="shared" ref="I322:I385" si="194">IF(J322="/","/",J322/(1+$AC322/100))</f>
        <v>6.21173129825184</v>
      </c>
      <c r="J322" s="49">
        <v>7</v>
      </c>
      <c r="K322" s="44" t="str">
        <f t="shared" ref="K322:K385" si="195">IF(L322="/","/",L322/(1+$AC322/100))</f>
        <v>/</v>
      </c>
      <c r="L322" s="49" t="s">
        <v>29</v>
      </c>
      <c r="M322" s="44">
        <f t="shared" ref="M322:M385" si="196">IF(N322="/","/",N322/(1+$AC322/100))</f>
        <v>7.46295145975686</v>
      </c>
      <c r="N322" s="49">
        <v>8.41</v>
      </c>
      <c r="O322" s="44">
        <f t="shared" ref="O322:O385" si="197">IF(P322="/","/",P322/(1+$AC322/100))</f>
        <v>3.7270387789511</v>
      </c>
      <c r="P322" s="49">
        <v>4.2</v>
      </c>
      <c r="Q322" s="44">
        <f t="shared" ref="Q322:Q385" si="198">IF(R322="/","/",R322/(1+$AC322/100))</f>
        <v>14.1982429674328</v>
      </c>
      <c r="R322" s="96">
        <v>16</v>
      </c>
      <c r="S322" s="44">
        <f t="shared" ref="S322:S385" si="199">IF(T322="/","/",T322/(1+$AC322/100))</f>
        <v>6.77966101694915</v>
      </c>
      <c r="T322" s="49">
        <v>7.64</v>
      </c>
      <c r="U322" s="44">
        <f t="shared" ref="U322:U385" si="200">IF(V322="/","/",V322/(1+$AC322/100))</f>
        <v>6.77966101694915</v>
      </c>
      <c r="V322" s="96">
        <v>7.64</v>
      </c>
      <c r="W322" s="44">
        <f t="shared" ref="W322:W385" si="201">IF(X322="/","/",X322/(1+$AC322/100))</f>
        <v>6.77966101694915</v>
      </c>
      <c r="X322" s="49">
        <v>7.64</v>
      </c>
      <c r="Y322" s="44" t="str">
        <f t="shared" si="191"/>
        <v>/</v>
      </c>
      <c r="Z322" s="49" t="s">
        <v>29</v>
      </c>
      <c r="AA322" s="44">
        <f t="shared" ref="AA322:AA385" si="202">IF(AB322="/","/",AB322/(1+$AC322/100))</f>
        <v>6.21173129825184</v>
      </c>
      <c r="AB322" s="49">
        <v>7</v>
      </c>
      <c r="AC322" s="63">
        <v>12.69</v>
      </c>
      <c r="AD322" s="60"/>
      <c r="JO322" s="1"/>
      <c r="JP322" s="1"/>
    </row>
    <row r="323" s="5" customFormat="true" customHeight="true" spans="1:276">
      <c r="A323" s="24">
        <f>SUBTOTAL(103,$B$6:B323)</f>
        <v>306</v>
      </c>
      <c r="B323" s="27" t="s">
        <v>397</v>
      </c>
      <c r="C323" s="26" t="s">
        <v>293</v>
      </c>
      <c r="D323" s="33" t="s">
        <v>283</v>
      </c>
      <c r="E323" s="44">
        <f t="shared" si="192"/>
        <v>7.54281657644866</v>
      </c>
      <c r="F323" s="52">
        <v>8.5</v>
      </c>
      <c r="G323" s="44">
        <f t="shared" si="193"/>
        <v>10.6486822255746</v>
      </c>
      <c r="H323" s="49">
        <v>12</v>
      </c>
      <c r="I323" s="44">
        <f t="shared" si="194"/>
        <v>10.6486822255746</v>
      </c>
      <c r="J323" s="49">
        <v>12</v>
      </c>
      <c r="K323" s="44" t="str">
        <f t="shared" si="195"/>
        <v>/</v>
      </c>
      <c r="L323" s="49" t="s">
        <v>29</v>
      </c>
      <c r="M323" s="44">
        <f t="shared" si="196"/>
        <v>12.290354068684</v>
      </c>
      <c r="N323" s="49">
        <v>13.85</v>
      </c>
      <c r="O323" s="44">
        <f t="shared" si="197"/>
        <v>6.56668737243766</v>
      </c>
      <c r="P323" s="49">
        <v>7.4</v>
      </c>
      <c r="Q323" s="44">
        <f t="shared" si="198"/>
        <v>17.747803709291</v>
      </c>
      <c r="R323" s="96">
        <v>20</v>
      </c>
      <c r="S323" s="44">
        <f t="shared" si="199"/>
        <v>9.76129204011004</v>
      </c>
      <c r="T323" s="49">
        <v>11</v>
      </c>
      <c r="U323" s="44">
        <f t="shared" si="200"/>
        <v>10.6486822255746</v>
      </c>
      <c r="V323" s="96">
        <v>12</v>
      </c>
      <c r="W323" s="44">
        <f t="shared" si="201"/>
        <v>10.6486822255746</v>
      </c>
      <c r="X323" s="49">
        <v>12</v>
      </c>
      <c r="Y323" s="44" t="str">
        <f t="shared" si="191"/>
        <v>/</v>
      </c>
      <c r="Z323" s="49" t="s">
        <v>29</v>
      </c>
      <c r="AA323" s="44">
        <f t="shared" si="202"/>
        <v>10.6486822255746</v>
      </c>
      <c r="AB323" s="49">
        <v>12</v>
      </c>
      <c r="AC323" s="63">
        <v>12.69</v>
      </c>
      <c r="AD323" s="60"/>
      <c r="JO323" s="1"/>
      <c r="JP323" s="1"/>
    </row>
    <row r="324" s="5" customFormat="true" customHeight="true" spans="1:276">
      <c r="A324" s="24">
        <f>SUBTOTAL(103,$B$6:B324)</f>
        <v>307</v>
      </c>
      <c r="B324" s="27" t="s">
        <v>397</v>
      </c>
      <c r="C324" s="26" t="s">
        <v>294</v>
      </c>
      <c r="D324" s="33" t="s">
        <v>283</v>
      </c>
      <c r="E324" s="44">
        <f t="shared" si="192"/>
        <v>10.6486822255746</v>
      </c>
      <c r="F324" s="52">
        <v>12</v>
      </c>
      <c r="G324" s="44">
        <f t="shared" si="193"/>
        <v>14.1982429674328</v>
      </c>
      <c r="H324" s="49">
        <v>16</v>
      </c>
      <c r="I324" s="44">
        <f t="shared" si="194"/>
        <v>14.1982429674328</v>
      </c>
      <c r="J324" s="49">
        <v>16</v>
      </c>
      <c r="K324" s="44" t="str">
        <f t="shared" si="195"/>
        <v>/</v>
      </c>
      <c r="L324" s="49" t="s">
        <v>29</v>
      </c>
      <c r="M324" s="44">
        <f t="shared" si="196"/>
        <v>16.3812228236756</v>
      </c>
      <c r="N324" s="49">
        <v>18.46</v>
      </c>
      <c r="O324" s="44">
        <f t="shared" si="197"/>
        <v>8.69642381755258</v>
      </c>
      <c r="P324" s="49">
        <v>9.8</v>
      </c>
      <c r="Q324" s="44">
        <f t="shared" si="198"/>
        <v>21.2973644511492</v>
      </c>
      <c r="R324" s="96">
        <v>24</v>
      </c>
      <c r="S324" s="44">
        <f t="shared" si="199"/>
        <v>14.1982429674328</v>
      </c>
      <c r="T324" s="49">
        <v>16</v>
      </c>
      <c r="U324" s="44">
        <f t="shared" si="200"/>
        <v>14.1982429674328</v>
      </c>
      <c r="V324" s="96">
        <v>16</v>
      </c>
      <c r="W324" s="44">
        <f t="shared" si="201"/>
        <v>14.1982429674328</v>
      </c>
      <c r="X324" s="49">
        <v>16</v>
      </c>
      <c r="Y324" s="44" t="str">
        <f t="shared" si="191"/>
        <v>/</v>
      </c>
      <c r="Z324" s="49" t="s">
        <v>29</v>
      </c>
      <c r="AA324" s="44">
        <f t="shared" si="202"/>
        <v>14.1982429674328</v>
      </c>
      <c r="AB324" s="49">
        <v>16</v>
      </c>
      <c r="AC324" s="63">
        <v>12.69</v>
      </c>
      <c r="AD324" s="60"/>
      <c r="JO324" s="1"/>
      <c r="JP324" s="1"/>
    </row>
    <row r="325" s="5" customFormat="true" customHeight="true" spans="1:276">
      <c r="A325" s="24">
        <f>SUBTOTAL(103,$B$6:B325)</f>
        <v>308</v>
      </c>
      <c r="B325" s="27" t="s">
        <v>397</v>
      </c>
      <c r="C325" s="26" t="s">
        <v>295</v>
      </c>
      <c r="D325" s="33" t="s">
        <v>283</v>
      </c>
      <c r="E325" s="44">
        <f t="shared" si="192"/>
        <v>17.3041086165587</v>
      </c>
      <c r="F325" s="52">
        <v>19.5</v>
      </c>
      <c r="G325" s="44">
        <f t="shared" si="193"/>
        <v>23.9595350075428</v>
      </c>
      <c r="H325" s="49">
        <v>27</v>
      </c>
      <c r="I325" s="44">
        <f t="shared" si="194"/>
        <v>23.9595350075428</v>
      </c>
      <c r="J325" s="49">
        <v>27</v>
      </c>
      <c r="K325" s="44" t="str">
        <f t="shared" si="195"/>
        <v>/</v>
      </c>
      <c r="L325" s="49" t="s">
        <v>29</v>
      </c>
      <c r="M325" s="44">
        <f t="shared" si="196"/>
        <v>27.6510781790753</v>
      </c>
      <c r="N325" s="49">
        <v>31.16</v>
      </c>
      <c r="O325" s="44">
        <f t="shared" si="197"/>
        <v>19.5225840802201</v>
      </c>
      <c r="P325" s="49">
        <v>22</v>
      </c>
      <c r="Q325" s="44">
        <f t="shared" si="198"/>
        <v>31.0586564912592</v>
      </c>
      <c r="R325" s="96">
        <v>35</v>
      </c>
      <c r="S325" s="44">
        <f t="shared" si="199"/>
        <v>23.9595350075428</v>
      </c>
      <c r="T325" s="49">
        <v>27</v>
      </c>
      <c r="U325" s="44">
        <f t="shared" si="200"/>
        <v>23.9595350075428</v>
      </c>
      <c r="V325" s="96">
        <v>27</v>
      </c>
      <c r="W325" s="44">
        <f t="shared" si="201"/>
        <v>23.9595350075428</v>
      </c>
      <c r="X325" s="49">
        <v>27</v>
      </c>
      <c r="Y325" s="44" t="str">
        <f t="shared" si="191"/>
        <v>/</v>
      </c>
      <c r="Z325" s="49" t="s">
        <v>29</v>
      </c>
      <c r="AA325" s="44">
        <f t="shared" si="202"/>
        <v>23.9595350075428</v>
      </c>
      <c r="AB325" s="49">
        <v>27</v>
      </c>
      <c r="AC325" s="63">
        <v>12.69</v>
      </c>
      <c r="AD325" s="60"/>
      <c r="JO325" s="1"/>
      <c r="JP325" s="1"/>
    </row>
    <row r="326" s="5" customFormat="true" customHeight="true" spans="1:276">
      <c r="A326" s="24">
        <f>SUBTOTAL(103,$B$6:B326)</f>
        <v>309</v>
      </c>
      <c r="B326" s="27" t="s">
        <v>397</v>
      </c>
      <c r="C326" s="26" t="s">
        <v>399</v>
      </c>
      <c r="D326" s="33" t="s">
        <v>283</v>
      </c>
      <c r="E326" s="44">
        <f t="shared" si="192"/>
        <v>28.3964859348656</v>
      </c>
      <c r="F326" s="52">
        <v>32</v>
      </c>
      <c r="G326" s="44">
        <f t="shared" si="193"/>
        <v>39.0451681604401</v>
      </c>
      <c r="H326" s="49">
        <v>44</v>
      </c>
      <c r="I326" s="44">
        <f t="shared" si="194"/>
        <v>39.0451681604401</v>
      </c>
      <c r="J326" s="49">
        <v>44</v>
      </c>
      <c r="K326" s="44" t="str">
        <f t="shared" si="195"/>
        <v>/</v>
      </c>
      <c r="L326" s="49" t="s">
        <v>29</v>
      </c>
      <c r="M326" s="44">
        <f t="shared" si="196"/>
        <v>45.0616736178898</v>
      </c>
      <c r="N326" s="49">
        <v>50.78</v>
      </c>
      <c r="O326" s="44">
        <f t="shared" si="197"/>
        <v>26.6217055639365</v>
      </c>
      <c r="P326" s="49">
        <v>30</v>
      </c>
      <c r="Q326" s="44">
        <f t="shared" si="198"/>
        <v>39.9325583459047</v>
      </c>
      <c r="R326" s="96">
        <v>45</v>
      </c>
      <c r="S326" s="44">
        <f t="shared" si="199"/>
        <v>39.0451681604401</v>
      </c>
      <c r="T326" s="49">
        <v>44</v>
      </c>
      <c r="U326" s="44">
        <f t="shared" si="200"/>
        <v>39.0451681604401</v>
      </c>
      <c r="V326" s="96">
        <v>44</v>
      </c>
      <c r="W326" s="44">
        <f t="shared" si="201"/>
        <v>39.0451681604401</v>
      </c>
      <c r="X326" s="49">
        <v>44</v>
      </c>
      <c r="Y326" s="44" t="str">
        <f t="shared" si="191"/>
        <v>/</v>
      </c>
      <c r="Z326" s="49" t="s">
        <v>29</v>
      </c>
      <c r="AA326" s="44">
        <f t="shared" si="202"/>
        <v>39.0451681604401</v>
      </c>
      <c r="AB326" s="49">
        <v>44</v>
      </c>
      <c r="AC326" s="63">
        <v>12.69</v>
      </c>
      <c r="AD326" s="60"/>
      <c r="JO326" s="1"/>
      <c r="JP326" s="1"/>
    </row>
    <row r="327" s="5" customFormat="true" customHeight="true" spans="1:276">
      <c r="A327" s="24">
        <f>SUBTOTAL(103,$B$6:B327)</f>
        <v>310</v>
      </c>
      <c r="B327" s="27" t="s">
        <v>397</v>
      </c>
      <c r="C327" s="26" t="s">
        <v>400</v>
      </c>
      <c r="D327" s="33" t="s">
        <v>283</v>
      </c>
      <c r="E327" s="44">
        <f t="shared" si="192"/>
        <v>38.1577779749756</v>
      </c>
      <c r="F327" s="52">
        <v>43</v>
      </c>
      <c r="G327" s="44">
        <f t="shared" si="193"/>
        <v>55.9055816842666</v>
      </c>
      <c r="H327" s="49">
        <v>63</v>
      </c>
      <c r="I327" s="44">
        <f t="shared" si="194"/>
        <v>55.018191498802</v>
      </c>
      <c r="J327" s="49">
        <v>62</v>
      </c>
      <c r="K327" s="44" t="str">
        <f t="shared" si="195"/>
        <v>/</v>
      </c>
      <c r="L327" s="49" t="s">
        <v>29</v>
      </c>
      <c r="M327" s="44">
        <f t="shared" si="196"/>
        <v>64.0340757831218</v>
      </c>
      <c r="N327" s="49">
        <v>72.16</v>
      </c>
      <c r="O327" s="44">
        <f t="shared" si="197"/>
        <v>32.8334368621883</v>
      </c>
      <c r="P327" s="49">
        <v>37</v>
      </c>
      <c r="Q327" s="44">
        <f t="shared" si="198"/>
        <v>47.9190700150856</v>
      </c>
      <c r="R327" s="96">
        <v>54</v>
      </c>
      <c r="S327" s="44">
        <f t="shared" si="199"/>
        <v>55.9055816842666</v>
      </c>
      <c r="T327" s="49">
        <v>63</v>
      </c>
      <c r="U327" s="44">
        <f t="shared" si="200"/>
        <v>55.9055816842666</v>
      </c>
      <c r="V327" s="96">
        <v>63</v>
      </c>
      <c r="W327" s="44">
        <f t="shared" si="201"/>
        <v>55.4885082970982</v>
      </c>
      <c r="X327" s="49">
        <v>62.53</v>
      </c>
      <c r="Y327" s="44" t="str">
        <f t="shared" si="191"/>
        <v>/</v>
      </c>
      <c r="Z327" s="49" t="s">
        <v>29</v>
      </c>
      <c r="AA327" s="44">
        <f t="shared" si="202"/>
        <v>55.018191498802</v>
      </c>
      <c r="AB327" s="49">
        <v>62</v>
      </c>
      <c r="AC327" s="63">
        <v>12.69</v>
      </c>
      <c r="AD327" s="60"/>
      <c r="JO327" s="1"/>
      <c r="JP327" s="1"/>
    </row>
    <row r="328" s="5" customFormat="true" customHeight="true" spans="1:276">
      <c r="A328" s="24">
        <f>SUBTOTAL(103,$B$6:B328)</f>
        <v>311</v>
      </c>
      <c r="B328" s="27" t="s">
        <v>397</v>
      </c>
      <c r="C328" s="26" t="s">
        <v>401</v>
      </c>
      <c r="D328" s="33" t="s">
        <v>283</v>
      </c>
      <c r="E328" s="44">
        <f t="shared" si="192"/>
        <v>61.2299227970539</v>
      </c>
      <c r="F328" s="52">
        <v>69</v>
      </c>
      <c r="G328" s="44">
        <f t="shared" si="193"/>
        <v>83.4146774336676</v>
      </c>
      <c r="H328" s="49">
        <v>94</v>
      </c>
      <c r="I328" s="44">
        <f t="shared" si="194"/>
        <v>83.8583725263999</v>
      </c>
      <c r="J328" s="49">
        <v>94.5</v>
      </c>
      <c r="K328" s="44" t="str">
        <f t="shared" si="195"/>
        <v>/</v>
      </c>
      <c r="L328" s="49" t="s">
        <v>29</v>
      </c>
      <c r="M328" s="44">
        <f t="shared" si="196"/>
        <v>96.5036826692697</v>
      </c>
      <c r="N328" s="49">
        <v>108.75</v>
      </c>
      <c r="O328" s="44">
        <f t="shared" si="197"/>
        <v>43.4821190877629</v>
      </c>
      <c r="P328" s="49">
        <v>49</v>
      </c>
      <c r="Q328" s="44">
        <f t="shared" si="198"/>
        <v>57.6803620551957</v>
      </c>
      <c r="R328" s="96">
        <v>65</v>
      </c>
      <c r="S328" s="44">
        <f t="shared" si="199"/>
        <v>83.4146774336676</v>
      </c>
      <c r="T328" s="49">
        <v>94</v>
      </c>
      <c r="U328" s="44">
        <f t="shared" si="200"/>
        <v>83.4146774336676</v>
      </c>
      <c r="V328" s="96">
        <v>94</v>
      </c>
      <c r="W328" s="44">
        <f t="shared" si="201"/>
        <v>83.6187771763244</v>
      </c>
      <c r="X328" s="49">
        <v>94.23</v>
      </c>
      <c r="Y328" s="44" t="str">
        <f t="shared" si="191"/>
        <v>/</v>
      </c>
      <c r="Z328" s="49" t="s">
        <v>29</v>
      </c>
      <c r="AA328" s="44">
        <f t="shared" si="202"/>
        <v>83.8583725263999</v>
      </c>
      <c r="AB328" s="49">
        <v>94.5</v>
      </c>
      <c r="AC328" s="63">
        <v>12.69</v>
      </c>
      <c r="AD328" s="60"/>
      <c r="JO328" s="1"/>
      <c r="JP328" s="1"/>
    </row>
    <row r="329" s="5" customFormat="true" customHeight="true" spans="1:276">
      <c r="A329" s="24">
        <f>SUBTOTAL(103,$B$6:B329)</f>
        <v>312</v>
      </c>
      <c r="B329" s="27" t="s">
        <v>397</v>
      </c>
      <c r="C329" s="26" t="s">
        <v>402</v>
      </c>
      <c r="D329" s="33" t="s">
        <v>283</v>
      </c>
      <c r="E329" s="44">
        <f t="shared" si="192"/>
        <v>69.2164344662348</v>
      </c>
      <c r="F329" s="52">
        <v>78</v>
      </c>
      <c r="G329" s="44">
        <f t="shared" si="193"/>
        <v>120.685065223179</v>
      </c>
      <c r="H329" s="49">
        <v>136</v>
      </c>
      <c r="I329" s="44">
        <f t="shared" si="194"/>
        <v>120.685065223179</v>
      </c>
      <c r="J329" s="49">
        <v>136</v>
      </c>
      <c r="K329" s="44" t="str">
        <f t="shared" si="195"/>
        <v>/</v>
      </c>
      <c r="L329" s="49" t="s">
        <v>29</v>
      </c>
      <c r="M329" s="44">
        <f t="shared" si="196"/>
        <v>139.089537669713</v>
      </c>
      <c r="N329" s="96">
        <v>156.74</v>
      </c>
      <c r="O329" s="44">
        <f t="shared" si="197"/>
        <v>54.1308013133375</v>
      </c>
      <c r="P329" s="49">
        <v>61</v>
      </c>
      <c r="Q329" s="44">
        <f t="shared" si="198"/>
        <v>70.9912148371639</v>
      </c>
      <c r="R329" s="96">
        <v>80</v>
      </c>
      <c r="S329" s="44">
        <f t="shared" si="199"/>
        <v>120.685065223179</v>
      </c>
      <c r="T329" s="49">
        <v>136</v>
      </c>
      <c r="U329" s="44">
        <f t="shared" si="200"/>
        <v>120.685065223179</v>
      </c>
      <c r="V329" s="96">
        <v>136</v>
      </c>
      <c r="W329" s="44">
        <f t="shared" si="201"/>
        <v>120.525334989795</v>
      </c>
      <c r="X329" s="49">
        <v>135.82</v>
      </c>
      <c r="Y329" s="44" t="str">
        <f t="shared" si="191"/>
        <v>/</v>
      </c>
      <c r="Z329" s="49" t="s">
        <v>29</v>
      </c>
      <c r="AA329" s="44">
        <f t="shared" si="202"/>
        <v>120.685065223179</v>
      </c>
      <c r="AB329" s="49">
        <v>136</v>
      </c>
      <c r="AC329" s="63">
        <v>12.69</v>
      </c>
      <c r="AD329" s="60"/>
      <c r="JO329" s="1"/>
      <c r="JP329" s="1"/>
    </row>
    <row r="330" s="5" customFormat="true" customHeight="true" spans="1:276">
      <c r="A330" s="24">
        <f>SUBTOTAL(103,$B$6:B330)</f>
        <v>313</v>
      </c>
      <c r="B330" s="27" t="s">
        <v>403</v>
      </c>
      <c r="C330" s="26" t="s">
        <v>291</v>
      </c>
      <c r="D330" s="33" t="s">
        <v>283</v>
      </c>
      <c r="E330" s="44">
        <f t="shared" si="192"/>
        <v>3.54956074185819</v>
      </c>
      <c r="F330" s="52">
        <v>4</v>
      </c>
      <c r="G330" s="44">
        <f t="shared" si="193"/>
        <v>5.6970449906824</v>
      </c>
      <c r="H330" s="49">
        <v>6.42</v>
      </c>
      <c r="I330" s="44">
        <f t="shared" si="194"/>
        <v>5.32434111278729</v>
      </c>
      <c r="J330" s="49">
        <v>6</v>
      </c>
      <c r="K330" s="44" t="str">
        <f t="shared" si="195"/>
        <v>/</v>
      </c>
      <c r="L330" s="49" t="s">
        <v>29</v>
      </c>
      <c r="M330" s="44">
        <f t="shared" si="196"/>
        <v>6.57556127429231</v>
      </c>
      <c r="N330" s="49">
        <v>7.41</v>
      </c>
      <c r="O330" s="44">
        <f t="shared" si="197"/>
        <v>4.43695092732274</v>
      </c>
      <c r="P330" s="49">
        <v>5</v>
      </c>
      <c r="Q330" s="44">
        <f t="shared" si="198"/>
        <v>7.09912148371639</v>
      </c>
      <c r="R330" s="96">
        <v>8</v>
      </c>
      <c r="S330" s="44">
        <f t="shared" si="199"/>
        <v>5.6970449906824</v>
      </c>
      <c r="T330" s="49">
        <v>6.42</v>
      </c>
      <c r="U330" s="44">
        <f t="shared" si="200"/>
        <v>4.43695092732274</v>
      </c>
      <c r="V330" s="96">
        <v>5</v>
      </c>
      <c r="W330" s="44">
        <f t="shared" si="201"/>
        <v>5.6970449906824</v>
      </c>
      <c r="X330" s="49">
        <v>6.42</v>
      </c>
      <c r="Y330" s="44" t="str">
        <f t="shared" si="191"/>
        <v>/</v>
      </c>
      <c r="Z330" s="49" t="s">
        <v>29</v>
      </c>
      <c r="AA330" s="44">
        <f t="shared" si="202"/>
        <v>5.32434111278729</v>
      </c>
      <c r="AB330" s="49">
        <v>6</v>
      </c>
      <c r="AC330" s="63">
        <v>12.69</v>
      </c>
      <c r="AD330" s="60"/>
      <c r="JO330" s="1"/>
      <c r="JP330" s="1"/>
    </row>
    <row r="331" s="5" customFormat="true" customHeight="true" spans="1:276">
      <c r="A331" s="24">
        <f>SUBTOTAL(103,$B$6:B331)</f>
        <v>314</v>
      </c>
      <c r="B331" s="27" t="s">
        <v>403</v>
      </c>
      <c r="C331" s="26" t="s">
        <v>292</v>
      </c>
      <c r="D331" s="33" t="s">
        <v>283</v>
      </c>
      <c r="E331" s="44">
        <f t="shared" si="192"/>
        <v>5.32434111278729</v>
      </c>
      <c r="F331" s="52">
        <v>6</v>
      </c>
      <c r="G331" s="44">
        <f t="shared" si="193"/>
        <v>8.87390185464549</v>
      </c>
      <c r="H331" s="49">
        <v>10</v>
      </c>
      <c r="I331" s="44">
        <f t="shared" si="194"/>
        <v>8.87390185464549</v>
      </c>
      <c r="J331" s="49">
        <v>10</v>
      </c>
      <c r="K331" s="44" t="str">
        <f t="shared" si="195"/>
        <v>/</v>
      </c>
      <c r="L331" s="49" t="s">
        <v>29</v>
      </c>
      <c r="M331" s="44">
        <f t="shared" si="196"/>
        <v>10.0985003105866</v>
      </c>
      <c r="N331" s="49">
        <v>11.38</v>
      </c>
      <c r="O331" s="44">
        <f t="shared" si="197"/>
        <v>5.32434111278729</v>
      </c>
      <c r="P331" s="49">
        <v>6</v>
      </c>
      <c r="Q331" s="44">
        <f t="shared" si="198"/>
        <v>9.76129204011004</v>
      </c>
      <c r="R331" s="96">
        <v>11</v>
      </c>
      <c r="S331" s="44">
        <f t="shared" si="199"/>
        <v>8.87390185464549</v>
      </c>
      <c r="T331" s="49">
        <v>10</v>
      </c>
      <c r="U331" s="44">
        <f t="shared" si="200"/>
        <v>6.21173129825184</v>
      </c>
      <c r="V331" s="96">
        <v>7</v>
      </c>
      <c r="W331" s="44">
        <f t="shared" si="201"/>
        <v>8.74966722868045</v>
      </c>
      <c r="X331" s="49">
        <v>9.86</v>
      </c>
      <c r="Y331" s="44" t="str">
        <f t="shared" si="191"/>
        <v>/</v>
      </c>
      <c r="Z331" s="49" t="s">
        <v>29</v>
      </c>
      <c r="AA331" s="44">
        <f t="shared" si="202"/>
        <v>8.87390185464549</v>
      </c>
      <c r="AB331" s="49">
        <v>10</v>
      </c>
      <c r="AC331" s="63">
        <v>12.69</v>
      </c>
      <c r="AD331" s="60"/>
      <c r="JO331" s="1"/>
      <c r="JP331" s="1"/>
    </row>
    <row r="332" s="5" customFormat="true" customHeight="true" spans="1:276">
      <c r="A332" s="24">
        <f>SUBTOTAL(103,$B$6:B332)</f>
        <v>315</v>
      </c>
      <c r="B332" s="27" t="s">
        <v>403</v>
      </c>
      <c r="C332" s="26" t="s">
        <v>293</v>
      </c>
      <c r="D332" s="33" t="s">
        <v>283</v>
      </c>
      <c r="E332" s="44">
        <f t="shared" si="192"/>
        <v>8.87390185464549</v>
      </c>
      <c r="F332" s="52">
        <v>10</v>
      </c>
      <c r="G332" s="44">
        <f t="shared" si="193"/>
        <v>14.1982429674328</v>
      </c>
      <c r="H332" s="49">
        <v>16</v>
      </c>
      <c r="I332" s="44">
        <f t="shared" si="194"/>
        <v>14.0207649303399</v>
      </c>
      <c r="J332" s="49">
        <v>15.8</v>
      </c>
      <c r="K332" s="44" t="str">
        <f t="shared" si="195"/>
        <v>/</v>
      </c>
      <c r="L332" s="49" t="s">
        <v>29</v>
      </c>
      <c r="M332" s="44">
        <f t="shared" si="196"/>
        <v>16.5498269589138</v>
      </c>
      <c r="N332" s="49">
        <v>18.65</v>
      </c>
      <c r="O332" s="44">
        <f t="shared" si="197"/>
        <v>8.87390185464549</v>
      </c>
      <c r="P332" s="49">
        <v>10</v>
      </c>
      <c r="Q332" s="44">
        <f t="shared" si="198"/>
        <v>17.747803709291</v>
      </c>
      <c r="R332" s="96">
        <v>20</v>
      </c>
      <c r="S332" s="44">
        <f t="shared" si="199"/>
        <v>14.1982429674328</v>
      </c>
      <c r="T332" s="49">
        <v>16</v>
      </c>
      <c r="U332" s="44">
        <f t="shared" si="200"/>
        <v>7.98651166918094</v>
      </c>
      <c r="V332" s="96">
        <v>9</v>
      </c>
      <c r="W332" s="44">
        <f t="shared" si="201"/>
        <v>14.3402253971071</v>
      </c>
      <c r="X332" s="49">
        <v>16.16</v>
      </c>
      <c r="Y332" s="44" t="str">
        <f t="shared" si="191"/>
        <v>/</v>
      </c>
      <c r="Z332" s="49" t="s">
        <v>29</v>
      </c>
      <c r="AA332" s="44">
        <f t="shared" si="202"/>
        <v>14.0207649303399</v>
      </c>
      <c r="AB332" s="49">
        <v>15.8</v>
      </c>
      <c r="AC332" s="63">
        <v>12.69</v>
      </c>
      <c r="AD332" s="60"/>
      <c r="JO332" s="1"/>
      <c r="JP332" s="1"/>
    </row>
    <row r="333" s="5" customFormat="true" customHeight="true" spans="1:276">
      <c r="A333" s="24">
        <f>SUBTOTAL(103,$B$6:B333)</f>
        <v>316</v>
      </c>
      <c r="B333" s="27" t="s">
        <v>403</v>
      </c>
      <c r="C333" s="26" t="s">
        <v>294</v>
      </c>
      <c r="D333" s="33" t="s">
        <v>283</v>
      </c>
      <c r="E333" s="44">
        <f t="shared" si="192"/>
        <v>11.5360724110391</v>
      </c>
      <c r="F333" s="52">
        <v>13</v>
      </c>
      <c r="G333" s="44">
        <f t="shared" si="193"/>
        <v>22.1847546366137</v>
      </c>
      <c r="H333" s="49">
        <v>25</v>
      </c>
      <c r="I333" s="44">
        <f t="shared" si="194"/>
        <v>22.1847546366137</v>
      </c>
      <c r="J333" s="49">
        <v>25</v>
      </c>
      <c r="K333" s="44" t="str">
        <f t="shared" si="195"/>
        <v>/</v>
      </c>
      <c r="L333" s="49" t="s">
        <v>29</v>
      </c>
      <c r="M333" s="44">
        <f t="shared" si="196"/>
        <v>25.3527375987222</v>
      </c>
      <c r="N333" s="49">
        <v>28.57</v>
      </c>
      <c r="O333" s="44">
        <f t="shared" si="197"/>
        <v>13.3108527819682</v>
      </c>
      <c r="P333" s="49">
        <v>15</v>
      </c>
      <c r="Q333" s="44">
        <f t="shared" si="198"/>
        <v>26.6217055639365</v>
      </c>
      <c r="R333" s="96">
        <v>30</v>
      </c>
      <c r="S333" s="44">
        <f t="shared" si="199"/>
        <v>22.1847546366137</v>
      </c>
      <c r="T333" s="49">
        <v>25</v>
      </c>
      <c r="U333" s="44">
        <f t="shared" si="200"/>
        <v>13.3108527819682</v>
      </c>
      <c r="V333" s="96">
        <v>15</v>
      </c>
      <c r="W333" s="44">
        <f t="shared" si="201"/>
        <v>21.9717809921022</v>
      </c>
      <c r="X333" s="49">
        <v>24.76</v>
      </c>
      <c r="Y333" s="44" t="str">
        <f t="shared" si="191"/>
        <v>/</v>
      </c>
      <c r="Z333" s="49" t="s">
        <v>29</v>
      </c>
      <c r="AA333" s="44">
        <f t="shared" si="202"/>
        <v>22.1847546366137</v>
      </c>
      <c r="AB333" s="49">
        <v>25</v>
      </c>
      <c r="AC333" s="63">
        <v>12.69</v>
      </c>
      <c r="AD333" s="60"/>
      <c r="JO333" s="1"/>
      <c r="JP333" s="1"/>
    </row>
    <row r="334" s="5" customFormat="true" customHeight="true" spans="1:276">
      <c r="A334" s="24">
        <f>SUBTOTAL(103,$B$6:B334)</f>
        <v>317</v>
      </c>
      <c r="B334" s="27" t="s">
        <v>403</v>
      </c>
      <c r="C334" s="26" t="s">
        <v>295</v>
      </c>
      <c r="D334" s="33" t="s">
        <v>283</v>
      </c>
      <c r="E334" s="44">
        <f t="shared" si="192"/>
        <v>17.747803709291</v>
      </c>
      <c r="F334" s="52">
        <v>20</v>
      </c>
      <c r="G334" s="44">
        <f t="shared" si="193"/>
        <v>34.6082172331174</v>
      </c>
      <c r="H334" s="49">
        <v>39</v>
      </c>
      <c r="I334" s="44">
        <f t="shared" si="194"/>
        <v>34.1645221403851</v>
      </c>
      <c r="J334" s="49">
        <v>38.5</v>
      </c>
      <c r="K334" s="44" t="str">
        <f t="shared" si="195"/>
        <v>/</v>
      </c>
      <c r="L334" s="49" t="s">
        <v>29</v>
      </c>
      <c r="M334" s="44">
        <f t="shared" si="196"/>
        <v>39.9059366403408</v>
      </c>
      <c r="N334" s="49">
        <v>44.97</v>
      </c>
      <c r="O334" s="44">
        <f t="shared" si="197"/>
        <v>20.4099742656846</v>
      </c>
      <c r="P334" s="49">
        <v>23</v>
      </c>
      <c r="Q334" s="44">
        <f t="shared" si="198"/>
        <v>36.3829976040465</v>
      </c>
      <c r="R334" s="96">
        <v>41</v>
      </c>
      <c r="S334" s="44">
        <f t="shared" si="199"/>
        <v>34.6082172331174</v>
      </c>
      <c r="T334" s="49">
        <v>39</v>
      </c>
      <c r="U334" s="44">
        <f t="shared" si="200"/>
        <v>19.5225840802201</v>
      </c>
      <c r="V334" s="96">
        <v>22</v>
      </c>
      <c r="W334" s="44">
        <f t="shared" si="201"/>
        <v>34.5815955275535</v>
      </c>
      <c r="X334" s="49">
        <v>38.97</v>
      </c>
      <c r="Y334" s="44" t="str">
        <f t="shared" si="191"/>
        <v>/</v>
      </c>
      <c r="Z334" s="49" t="s">
        <v>29</v>
      </c>
      <c r="AA334" s="44">
        <f t="shared" si="202"/>
        <v>34.1645221403851</v>
      </c>
      <c r="AB334" s="49">
        <v>38.5</v>
      </c>
      <c r="AC334" s="63">
        <v>12.69</v>
      </c>
      <c r="AD334" s="60"/>
      <c r="JO334" s="1"/>
      <c r="JP334" s="1"/>
    </row>
    <row r="335" s="5" customFormat="true" customHeight="true" spans="1:276">
      <c r="A335" s="24">
        <f>SUBTOTAL(103,$B$6:B335)</f>
        <v>318</v>
      </c>
      <c r="B335" s="110" t="s">
        <v>404</v>
      </c>
      <c r="C335" s="29" t="s">
        <v>405</v>
      </c>
      <c r="D335" s="34" t="s">
        <v>49</v>
      </c>
      <c r="E335" s="44">
        <f t="shared" si="192"/>
        <v>26.6217055639365</v>
      </c>
      <c r="F335" s="52">
        <v>30</v>
      </c>
      <c r="G335" s="44">
        <f t="shared" si="193"/>
        <v>18.6351938947555</v>
      </c>
      <c r="H335" s="49">
        <v>21</v>
      </c>
      <c r="I335" s="44">
        <f t="shared" si="194"/>
        <v>22.1847546366137</v>
      </c>
      <c r="J335" s="49">
        <v>25</v>
      </c>
      <c r="K335" s="44" t="str">
        <f t="shared" si="195"/>
        <v>/</v>
      </c>
      <c r="L335" s="49" t="s">
        <v>29</v>
      </c>
      <c r="M335" s="44">
        <f t="shared" si="196"/>
        <v>24.0837696335079</v>
      </c>
      <c r="N335" s="49">
        <v>27.14</v>
      </c>
      <c r="O335" s="44">
        <f t="shared" si="197"/>
        <v>22.1847546366137</v>
      </c>
      <c r="P335" s="49">
        <v>25</v>
      </c>
      <c r="Q335" s="44">
        <f t="shared" si="198"/>
        <v>16.8604135238264</v>
      </c>
      <c r="R335" s="96">
        <v>19</v>
      </c>
      <c r="S335" s="44">
        <f t="shared" si="199"/>
        <v>22.1847546366137</v>
      </c>
      <c r="T335" s="49">
        <v>25</v>
      </c>
      <c r="U335" s="44">
        <f t="shared" si="200"/>
        <v>17.747803709291</v>
      </c>
      <c r="V335" s="96">
        <v>20</v>
      </c>
      <c r="W335" s="44">
        <f t="shared" si="201"/>
        <v>18.6351938947555</v>
      </c>
      <c r="X335" s="49">
        <v>21</v>
      </c>
      <c r="Y335" s="44" t="str">
        <f t="shared" si="191"/>
        <v>/</v>
      </c>
      <c r="Z335" s="49" t="s">
        <v>29</v>
      </c>
      <c r="AA335" s="44">
        <f t="shared" si="202"/>
        <v>22.1847546366137</v>
      </c>
      <c r="AB335" s="49">
        <v>25</v>
      </c>
      <c r="AC335" s="63">
        <v>12.69</v>
      </c>
      <c r="AD335" s="60"/>
      <c r="JO335" s="1"/>
      <c r="JP335" s="1"/>
    </row>
    <row r="336" s="5" customFormat="true" customHeight="true" spans="1:276">
      <c r="A336" s="24">
        <f>SUBTOTAL(103,$B$6:B336)</f>
        <v>319</v>
      </c>
      <c r="B336" s="110" t="s">
        <v>404</v>
      </c>
      <c r="C336" s="29" t="s">
        <v>406</v>
      </c>
      <c r="D336" s="34" t="s">
        <v>49</v>
      </c>
      <c r="E336" s="44">
        <f t="shared" si="192"/>
        <v>35.4956074185819</v>
      </c>
      <c r="F336" s="52">
        <v>40</v>
      </c>
      <c r="G336" s="44">
        <f t="shared" si="193"/>
        <v>23.0721448220783</v>
      </c>
      <c r="H336" s="49">
        <v>26</v>
      </c>
      <c r="I336" s="44">
        <f t="shared" si="194"/>
        <v>31.0586564912592</v>
      </c>
      <c r="J336" s="49">
        <v>35</v>
      </c>
      <c r="K336" s="44" t="str">
        <f t="shared" si="195"/>
        <v>/</v>
      </c>
      <c r="L336" s="49" t="s">
        <v>29</v>
      </c>
      <c r="M336" s="44">
        <f t="shared" si="196"/>
        <v>29.8251841334635</v>
      </c>
      <c r="N336" s="49">
        <v>33.61</v>
      </c>
      <c r="O336" s="44">
        <f t="shared" si="197"/>
        <v>31.0586564912592</v>
      </c>
      <c r="P336" s="49">
        <v>35</v>
      </c>
      <c r="Q336" s="44">
        <f t="shared" si="198"/>
        <v>19.5225840802201</v>
      </c>
      <c r="R336" s="96">
        <v>22</v>
      </c>
      <c r="S336" s="44">
        <f t="shared" si="199"/>
        <v>31.0586564912592</v>
      </c>
      <c r="T336" s="49">
        <v>35</v>
      </c>
      <c r="U336" s="44">
        <f t="shared" si="200"/>
        <v>31.0586564912592</v>
      </c>
      <c r="V336" s="96">
        <v>35</v>
      </c>
      <c r="W336" s="44">
        <f t="shared" si="201"/>
        <v>23.0721448220783</v>
      </c>
      <c r="X336" s="49">
        <v>26</v>
      </c>
      <c r="Y336" s="44" t="str">
        <f t="shared" si="191"/>
        <v>/</v>
      </c>
      <c r="Z336" s="49" t="s">
        <v>29</v>
      </c>
      <c r="AA336" s="44">
        <f t="shared" si="202"/>
        <v>31.0586564912592</v>
      </c>
      <c r="AB336" s="49">
        <v>35</v>
      </c>
      <c r="AC336" s="63">
        <v>12.69</v>
      </c>
      <c r="AD336" s="60"/>
      <c r="JO336" s="1"/>
      <c r="JP336" s="1"/>
    </row>
    <row r="337" s="5" customFormat="true" customHeight="true" spans="1:276">
      <c r="A337" s="24">
        <f>SUBTOTAL(103,$B$6:B337)</f>
        <v>320</v>
      </c>
      <c r="B337" s="110" t="s">
        <v>404</v>
      </c>
      <c r="C337" s="29" t="s">
        <v>407</v>
      </c>
      <c r="D337" s="34" t="s">
        <v>49</v>
      </c>
      <c r="E337" s="44">
        <f t="shared" si="192"/>
        <v>44.3695092732274</v>
      </c>
      <c r="F337" s="52">
        <v>50</v>
      </c>
      <c r="G337" s="44">
        <f t="shared" si="193"/>
        <v>32.8334368621883</v>
      </c>
      <c r="H337" s="49">
        <v>37</v>
      </c>
      <c r="I337" s="44">
        <f t="shared" si="194"/>
        <v>48.8064602005502</v>
      </c>
      <c r="J337" s="49">
        <v>55</v>
      </c>
      <c r="K337" s="44" t="str">
        <f t="shared" si="195"/>
        <v>/</v>
      </c>
      <c r="L337" s="49" t="s">
        <v>29</v>
      </c>
      <c r="M337" s="44">
        <f t="shared" si="196"/>
        <v>42.4349986689147</v>
      </c>
      <c r="N337" s="49">
        <v>47.82</v>
      </c>
      <c r="O337" s="44">
        <f t="shared" si="197"/>
        <v>39.9325583459047</v>
      </c>
      <c r="P337" s="49">
        <v>45</v>
      </c>
      <c r="Q337" s="44">
        <f t="shared" si="198"/>
        <v>23.0721448220783</v>
      </c>
      <c r="R337" s="96">
        <v>26</v>
      </c>
      <c r="S337" s="44">
        <f t="shared" si="199"/>
        <v>39.9325583459047</v>
      </c>
      <c r="T337" s="49">
        <v>45</v>
      </c>
      <c r="U337" s="44">
        <f t="shared" si="200"/>
        <v>39.9325583459047</v>
      </c>
      <c r="V337" s="96">
        <v>45</v>
      </c>
      <c r="W337" s="44">
        <f t="shared" si="201"/>
        <v>32.8334368621883</v>
      </c>
      <c r="X337" s="49">
        <v>37</v>
      </c>
      <c r="Y337" s="44" t="str">
        <f t="shared" si="191"/>
        <v>/</v>
      </c>
      <c r="Z337" s="49" t="s">
        <v>29</v>
      </c>
      <c r="AA337" s="44">
        <f t="shared" si="202"/>
        <v>48.8064602005502</v>
      </c>
      <c r="AB337" s="49">
        <v>55</v>
      </c>
      <c r="AC337" s="63">
        <v>12.69</v>
      </c>
      <c r="AD337" s="60"/>
      <c r="JO337" s="1"/>
      <c r="JP337" s="1"/>
    </row>
    <row r="338" s="5" customFormat="true" customHeight="true" spans="1:276">
      <c r="A338" s="24">
        <f>SUBTOTAL(103,$B$6:B338)</f>
        <v>321</v>
      </c>
      <c r="B338" s="110" t="s">
        <v>404</v>
      </c>
      <c r="C338" s="29" t="s">
        <v>408</v>
      </c>
      <c r="D338" s="34" t="s">
        <v>49</v>
      </c>
      <c r="E338" s="44">
        <f t="shared" si="192"/>
        <v>62.1173129825184</v>
      </c>
      <c r="F338" s="52">
        <v>70</v>
      </c>
      <c r="G338" s="44">
        <f t="shared" si="193"/>
        <v>46.1442896441565</v>
      </c>
      <c r="H338" s="49">
        <v>52</v>
      </c>
      <c r="I338" s="44">
        <f t="shared" si="194"/>
        <v>57.6803620551957</v>
      </c>
      <c r="J338" s="49">
        <v>65</v>
      </c>
      <c r="K338" s="44" t="str">
        <f t="shared" si="195"/>
        <v>/</v>
      </c>
      <c r="L338" s="49" t="s">
        <v>29</v>
      </c>
      <c r="M338" s="44">
        <f t="shared" si="196"/>
        <v>59.6414943650723</v>
      </c>
      <c r="N338" s="49">
        <v>67.21</v>
      </c>
      <c r="O338" s="44">
        <f t="shared" si="197"/>
        <v>48.8064602005502</v>
      </c>
      <c r="P338" s="49">
        <v>55</v>
      </c>
      <c r="Q338" s="44">
        <f t="shared" si="198"/>
        <v>31.9460466767238</v>
      </c>
      <c r="R338" s="96">
        <v>36</v>
      </c>
      <c r="S338" s="44">
        <f t="shared" si="199"/>
        <v>51.4686307569438</v>
      </c>
      <c r="T338" s="49">
        <v>58</v>
      </c>
      <c r="U338" s="44">
        <f t="shared" si="200"/>
        <v>48.8064602005502</v>
      </c>
      <c r="V338" s="96">
        <v>55</v>
      </c>
      <c r="W338" s="44">
        <f t="shared" si="201"/>
        <v>46.1442896441565</v>
      </c>
      <c r="X338" s="49">
        <v>52</v>
      </c>
      <c r="Y338" s="44" t="str">
        <f t="shared" si="191"/>
        <v>/</v>
      </c>
      <c r="Z338" s="49" t="s">
        <v>29</v>
      </c>
      <c r="AA338" s="44">
        <f t="shared" si="202"/>
        <v>57.6803620551957</v>
      </c>
      <c r="AB338" s="49">
        <v>65</v>
      </c>
      <c r="AC338" s="63">
        <v>12.69</v>
      </c>
      <c r="AD338" s="60"/>
      <c r="JO338" s="1"/>
      <c r="JP338" s="1"/>
    </row>
    <row r="339" s="5" customFormat="true" customHeight="true" spans="1:276">
      <c r="A339" s="24">
        <f>SUBTOTAL(103,$B$6:B339)</f>
        <v>322</v>
      </c>
      <c r="B339" s="110" t="s">
        <v>404</v>
      </c>
      <c r="C339" s="29" t="s">
        <v>409</v>
      </c>
      <c r="D339" s="34" t="s">
        <v>49</v>
      </c>
      <c r="E339" s="44">
        <f t="shared" si="192"/>
        <v>70.9912148371639</v>
      </c>
      <c r="F339" s="52">
        <v>80</v>
      </c>
      <c r="G339" s="44">
        <f t="shared" si="193"/>
        <v>59.4551424261248</v>
      </c>
      <c r="H339" s="49">
        <v>67</v>
      </c>
      <c r="I339" s="44">
        <f t="shared" si="194"/>
        <v>84.3020676191321</v>
      </c>
      <c r="J339" s="49">
        <v>95</v>
      </c>
      <c r="K339" s="44" t="str">
        <f t="shared" si="195"/>
        <v>/</v>
      </c>
      <c r="L339" s="49" t="s">
        <v>29</v>
      </c>
      <c r="M339" s="44">
        <f t="shared" si="196"/>
        <v>76.8479900612299</v>
      </c>
      <c r="N339" s="49">
        <v>86.6</v>
      </c>
      <c r="O339" s="44">
        <f t="shared" si="197"/>
        <v>84.3020676191321</v>
      </c>
      <c r="P339" s="49">
        <v>95</v>
      </c>
      <c r="Q339" s="44">
        <f t="shared" si="198"/>
        <v>42.5947289022983</v>
      </c>
      <c r="R339" s="96">
        <v>48</v>
      </c>
      <c r="S339" s="44">
        <f t="shared" si="199"/>
        <v>66.5542639098412</v>
      </c>
      <c r="T339" s="49">
        <v>75</v>
      </c>
      <c r="U339" s="44">
        <f t="shared" si="200"/>
        <v>62.1173129825184</v>
      </c>
      <c r="V339" s="96">
        <v>70</v>
      </c>
      <c r="W339" s="44">
        <f t="shared" si="201"/>
        <v>59.4551424261248</v>
      </c>
      <c r="X339" s="49">
        <v>67</v>
      </c>
      <c r="Y339" s="44" t="str">
        <f t="shared" si="191"/>
        <v>/</v>
      </c>
      <c r="Z339" s="49" t="s">
        <v>29</v>
      </c>
      <c r="AA339" s="44">
        <f t="shared" si="202"/>
        <v>84.3020676191321</v>
      </c>
      <c r="AB339" s="49">
        <v>95</v>
      </c>
      <c r="AC339" s="63">
        <v>12.69</v>
      </c>
      <c r="AD339" s="60"/>
      <c r="JO339" s="1"/>
      <c r="JP339" s="1"/>
    </row>
    <row r="340" s="5" customFormat="true" customHeight="true" spans="1:276">
      <c r="A340" s="24">
        <f>SUBTOTAL(103,$B$6:B340)</f>
        <v>323</v>
      </c>
      <c r="B340" s="110" t="s">
        <v>404</v>
      </c>
      <c r="C340" s="29" t="s">
        <v>410</v>
      </c>
      <c r="D340" s="34" t="s">
        <v>49</v>
      </c>
      <c r="E340" s="44">
        <f t="shared" si="192"/>
        <v>115.360724110391</v>
      </c>
      <c r="F340" s="52">
        <v>130</v>
      </c>
      <c r="G340" s="44">
        <f t="shared" si="193"/>
        <v>137.545478747005</v>
      </c>
      <c r="H340" s="49">
        <v>155</v>
      </c>
      <c r="I340" s="44">
        <f t="shared" si="194"/>
        <v>133.108527819682</v>
      </c>
      <c r="J340" s="49">
        <v>150</v>
      </c>
      <c r="K340" s="44" t="str">
        <f t="shared" si="195"/>
        <v>/</v>
      </c>
      <c r="L340" s="49" t="s">
        <v>29</v>
      </c>
      <c r="M340" s="44">
        <f t="shared" si="196"/>
        <v>177.788623657822</v>
      </c>
      <c r="N340" s="96">
        <v>200.35</v>
      </c>
      <c r="O340" s="44">
        <f t="shared" si="197"/>
        <v>133.108527819682</v>
      </c>
      <c r="P340" s="49">
        <v>150</v>
      </c>
      <c r="Q340" s="44">
        <f t="shared" si="198"/>
        <v>63.8920933534475</v>
      </c>
      <c r="R340" s="96">
        <v>72</v>
      </c>
      <c r="S340" s="44">
        <f t="shared" si="199"/>
        <v>137.545478747005</v>
      </c>
      <c r="T340" s="49">
        <v>155</v>
      </c>
      <c r="U340" s="44">
        <f t="shared" si="200"/>
        <v>84.3020676191321</v>
      </c>
      <c r="V340" s="96">
        <v>95</v>
      </c>
      <c r="W340" s="44">
        <f t="shared" si="201"/>
        <v>137.545478747005</v>
      </c>
      <c r="X340" s="49">
        <v>155</v>
      </c>
      <c r="Y340" s="44" t="str">
        <f t="shared" si="191"/>
        <v>/</v>
      </c>
      <c r="Z340" s="49" t="s">
        <v>29</v>
      </c>
      <c r="AA340" s="44">
        <f t="shared" si="202"/>
        <v>133.108527819682</v>
      </c>
      <c r="AB340" s="49">
        <v>150</v>
      </c>
      <c r="AC340" s="63">
        <v>12.69</v>
      </c>
      <c r="AD340" s="60"/>
      <c r="JO340" s="1"/>
      <c r="JP340" s="1"/>
    </row>
    <row r="341" s="5" customFormat="true" customHeight="true" spans="1:276">
      <c r="A341" s="24">
        <f>SUBTOTAL(103,$B$6:B341)</f>
        <v>324</v>
      </c>
      <c r="B341" s="110" t="s">
        <v>411</v>
      </c>
      <c r="C341" s="26" t="s">
        <v>295</v>
      </c>
      <c r="D341" s="34" t="s">
        <v>49</v>
      </c>
      <c r="E341" s="44">
        <f t="shared" si="192"/>
        <v>141.982429674328</v>
      </c>
      <c r="F341" s="52">
        <v>160</v>
      </c>
      <c r="G341" s="44">
        <f t="shared" si="193"/>
        <v>119.797675037714</v>
      </c>
      <c r="H341" s="49">
        <v>135</v>
      </c>
      <c r="I341" s="44">
        <f t="shared" si="194"/>
        <v>118.91028485225</v>
      </c>
      <c r="J341" s="49">
        <v>134</v>
      </c>
      <c r="K341" s="44" t="str">
        <f t="shared" si="195"/>
        <v>/</v>
      </c>
      <c r="L341" s="49" t="s">
        <v>29</v>
      </c>
      <c r="M341" s="44">
        <f t="shared" si="196"/>
        <v>154.849587363564</v>
      </c>
      <c r="N341" s="49">
        <v>174.5</v>
      </c>
      <c r="O341" s="44">
        <f t="shared" si="197"/>
        <v>199.662791729523</v>
      </c>
      <c r="P341" s="49">
        <v>225</v>
      </c>
      <c r="Q341" s="44">
        <f t="shared" si="198"/>
        <v>72.765995208093</v>
      </c>
      <c r="R341" s="96">
        <v>82</v>
      </c>
      <c r="S341" s="44" t="str">
        <f t="shared" si="199"/>
        <v>/</v>
      </c>
      <c r="T341" s="49" t="s">
        <v>29</v>
      </c>
      <c r="U341" s="44">
        <f t="shared" si="200"/>
        <v>63.8920933534475</v>
      </c>
      <c r="V341" s="96">
        <v>72</v>
      </c>
      <c r="W341" s="44">
        <f t="shared" si="201"/>
        <v>119.797675037714</v>
      </c>
      <c r="X341" s="49">
        <v>135</v>
      </c>
      <c r="Y341" s="44" t="str">
        <f t="shared" si="191"/>
        <v>/</v>
      </c>
      <c r="Z341" s="49" t="s">
        <v>29</v>
      </c>
      <c r="AA341" s="44">
        <f t="shared" si="202"/>
        <v>118.91028485225</v>
      </c>
      <c r="AB341" s="49">
        <v>134</v>
      </c>
      <c r="AC341" s="63">
        <v>12.69</v>
      </c>
      <c r="AD341" s="60"/>
      <c r="JO341" s="1"/>
      <c r="JP341" s="1"/>
    </row>
    <row r="342" s="5" customFormat="true" customHeight="true" spans="1:276">
      <c r="A342" s="24">
        <f>SUBTOTAL(103,$B$6:B342)</f>
        <v>325</v>
      </c>
      <c r="B342" s="110" t="s">
        <v>411</v>
      </c>
      <c r="C342" s="26" t="s">
        <v>412</v>
      </c>
      <c r="D342" s="34" t="s">
        <v>49</v>
      </c>
      <c r="E342" s="44">
        <f t="shared" si="192"/>
        <v>164.167184310942</v>
      </c>
      <c r="F342" s="52">
        <v>185</v>
      </c>
      <c r="G342" s="44">
        <f t="shared" si="193"/>
        <v>165.054574496406</v>
      </c>
      <c r="H342" s="49">
        <v>186</v>
      </c>
      <c r="I342" s="44">
        <f t="shared" si="194"/>
        <v>164.167184310942</v>
      </c>
      <c r="J342" s="49">
        <v>185</v>
      </c>
      <c r="K342" s="44" t="str">
        <f t="shared" si="195"/>
        <v>/</v>
      </c>
      <c r="L342" s="49" t="s">
        <v>29</v>
      </c>
      <c r="M342" s="44">
        <f t="shared" si="196"/>
        <v>213.337474487532</v>
      </c>
      <c r="N342" s="49">
        <v>240.41</v>
      </c>
      <c r="O342" s="44">
        <f t="shared" si="197"/>
        <v>310.586564912592</v>
      </c>
      <c r="P342" s="49">
        <v>350</v>
      </c>
      <c r="Q342" s="44">
        <f t="shared" si="198"/>
        <v>141.982429674328</v>
      </c>
      <c r="R342" s="96">
        <v>160</v>
      </c>
      <c r="S342" s="44" t="str">
        <f t="shared" si="199"/>
        <v>/</v>
      </c>
      <c r="T342" s="49" t="s">
        <v>29</v>
      </c>
      <c r="U342" s="44">
        <f t="shared" si="200"/>
        <v>122.459845594108</v>
      </c>
      <c r="V342" s="96">
        <v>138</v>
      </c>
      <c r="W342" s="44">
        <f t="shared" si="201"/>
        <v>165.054574496406</v>
      </c>
      <c r="X342" s="49">
        <v>186</v>
      </c>
      <c r="Y342" s="44" t="str">
        <f t="shared" si="191"/>
        <v>/</v>
      </c>
      <c r="Z342" s="49" t="s">
        <v>29</v>
      </c>
      <c r="AA342" s="44">
        <f t="shared" si="202"/>
        <v>164.167184310942</v>
      </c>
      <c r="AB342" s="49">
        <v>185</v>
      </c>
      <c r="AC342" s="63">
        <v>12.69</v>
      </c>
      <c r="AD342" s="60"/>
      <c r="JO342" s="1"/>
      <c r="JP342" s="1"/>
    </row>
    <row r="343" s="5" customFormat="true" customHeight="true" spans="1:276">
      <c r="A343" s="24">
        <f>SUBTOTAL(103,$B$6:B343)</f>
        <v>326</v>
      </c>
      <c r="B343" s="110" t="s">
        <v>411</v>
      </c>
      <c r="C343" s="26" t="s">
        <v>413</v>
      </c>
      <c r="D343" s="34" t="s">
        <v>49</v>
      </c>
      <c r="E343" s="44">
        <f t="shared" si="192"/>
        <v>186.351938947555</v>
      </c>
      <c r="F343" s="52">
        <v>210</v>
      </c>
      <c r="G343" s="44">
        <f t="shared" si="193"/>
        <v>190.788889874878</v>
      </c>
      <c r="H343" s="49">
        <v>215</v>
      </c>
      <c r="I343" s="44">
        <f t="shared" si="194"/>
        <v>189.901499689413</v>
      </c>
      <c r="J343" s="49">
        <v>214</v>
      </c>
      <c r="K343" s="44" t="str">
        <f t="shared" si="195"/>
        <v>/</v>
      </c>
      <c r="L343" s="49" t="s">
        <v>29</v>
      </c>
      <c r="M343" s="44">
        <f t="shared" si="196"/>
        <v>246.596858638743</v>
      </c>
      <c r="N343" s="49">
        <v>277.89</v>
      </c>
      <c r="O343" s="44">
        <f t="shared" si="197"/>
        <v>337.208270476529</v>
      </c>
      <c r="P343" s="49">
        <v>380</v>
      </c>
      <c r="Q343" s="44">
        <f t="shared" si="198"/>
        <v>195.225840802201</v>
      </c>
      <c r="R343" s="96">
        <v>220</v>
      </c>
      <c r="S343" s="44" t="str">
        <f t="shared" si="199"/>
        <v>/</v>
      </c>
      <c r="T343" s="49" t="s">
        <v>29</v>
      </c>
      <c r="U343" s="44">
        <f t="shared" si="200"/>
        <v>141.982429674328</v>
      </c>
      <c r="V343" s="96">
        <v>160</v>
      </c>
      <c r="W343" s="44">
        <f t="shared" si="201"/>
        <v>190.788889874878</v>
      </c>
      <c r="X343" s="49">
        <v>215</v>
      </c>
      <c r="Y343" s="44" t="str">
        <f t="shared" si="191"/>
        <v>/</v>
      </c>
      <c r="Z343" s="49" t="s">
        <v>29</v>
      </c>
      <c r="AA343" s="44">
        <f t="shared" si="202"/>
        <v>189.901499689413</v>
      </c>
      <c r="AB343" s="49">
        <v>214</v>
      </c>
      <c r="AC343" s="63">
        <v>12.69</v>
      </c>
      <c r="AD343" s="60"/>
      <c r="JO343" s="1"/>
      <c r="JP343" s="1"/>
    </row>
    <row r="344" s="5" customFormat="true" customHeight="true" spans="1:276">
      <c r="A344" s="24">
        <f>SUBTOTAL(103,$B$6:B344)</f>
        <v>327</v>
      </c>
      <c r="B344" s="110" t="s">
        <v>411</v>
      </c>
      <c r="C344" s="26" t="s">
        <v>414</v>
      </c>
      <c r="D344" s="34" t="s">
        <v>49</v>
      </c>
      <c r="E344" s="44">
        <f t="shared" si="192"/>
        <v>310.586564912592</v>
      </c>
      <c r="F344" s="52">
        <v>350</v>
      </c>
      <c r="G344" s="44">
        <f t="shared" si="193"/>
        <v>257.343153784719</v>
      </c>
      <c r="H344" s="49">
        <v>290</v>
      </c>
      <c r="I344" s="44">
        <f t="shared" si="194"/>
        <v>252.906202857396</v>
      </c>
      <c r="J344" s="49">
        <v>285</v>
      </c>
      <c r="K344" s="44" t="str">
        <f t="shared" si="195"/>
        <v>/</v>
      </c>
      <c r="L344" s="49" t="s">
        <v>29</v>
      </c>
      <c r="M344" s="44">
        <f t="shared" si="196"/>
        <v>332.620463217677</v>
      </c>
      <c r="N344" s="49">
        <v>374.83</v>
      </c>
      <c r="O344" s="44">
        <f t="shared" si="197"/>
        <v>425.947289022983</v>
      </c>
      <c r="P344" s="49">
        <v>480</v>
      </c>
      <c r="Q344" s="44">
        <f t="shared" si="198"/>
        <v>257.343153784719</v>
      </c>
      <c r="R344" s="96">
        <v>290</v>
      </c>
      <c r="S344" s="44" t="str">
        <f t="shared" si="199"/>
        <v>/</v>
      </c>
      <c r="T344" s="49" t="s">
        <v>29</v>
      </c>
      <c r="U344" s="44">
        <f t="shared" si="200"/>
        <v>159.730233383619</v>
      </c>
      <c r="V344" s="96">
        <v>180</v>
      </c>
      <c r="W344" s="44">
        <f t="shared" si="201"/>
        <v>257.343153784719</v>
      </c>
      <c r="X344" s="49">
        <v>290</v>
      </c>
      <c r="Y344" s="44" t="str">
        <f t="shared" si="191"/>
        <v>/</v>
      </c>
      <c r="Z344" s="49" t="s">
        <v>29</v>
      </c>
      <c r="AA344" s="44">
        <f t="shared" si="202"/>
        <v>252.906202857396</v>
      </c>
      <c r="AB344" s="49">
        <v>285</v>
      </c>
      <c r="AC344" s="63">
        <v>12.69</v>
      </c>
      <c r="AD344" s="60"/>
      <c r="JO344" s="1"/>
      <c r="JP344" s="1"/>
    </row>
    <row r="345" s="5" customFormat="true" customHeight="true" spans="1:276">
      <c r="A345" s="24">
        <f>SUBTOTAL(103,$B$6:B345)</f>
        <v>328</v>
      </c>
      <c r="B345" s="110" t="s">
        <v>411</v>
      </c>
      <c r="C345" s="26" t="s">
        <v>415</v>
      </c>
      <c r="D345" s="34" t="s">
        <v>49</v>
      </c>
      <c r="E345" s="44">
        <f t="shared" si="192"/>
        <v>337.208270476529</v>
      </c>
      <c r="F345" s="52">
        <v>380</v>
      </c>
      <c r="G345" s="44">
        <f t="shared" si="193"/>
        <v>363.829976040465</v>
      </c>
      <c r="H345" s="49">
        <v>410</v>
      </c>
      <c r="I345" s="44">
        <f t="shared" si="194"/>
        <v>359.393025113142</v>
      </c>
      <c r="J345" s="49">
        <v>405</v>
      </c>
      <c r="K345" s="44" t="str">
        <f t="shared" si="195"/>
        <v>/</v>
      </c>
      <c r="L345" s="49" t="s">
        <v>29</v>
      </c>
      <c r="M345" s="44">
        <f t="shared" si="196"/>
        <v>470.263554885083</v>
      </c>
      <c r="N345" s="49">
        <v>529.94</v>
      </c>
      <c r="O345" s="44">
        <f t="shared" si="197"/>
        <v>576.803620551957</v>
      </c>
      <c r="P345" s="49">
        <v>650</v>
      </c>
      <c r="Q345" s="44">
        <f t="shared" si="198"/>
        <v>363.829976040465</v>
      </c>
      <c r="R345" s="96">
        <v>410</v>
      </c>
      <c r="S345" s="44" t="str">
        <f t="shared" si="199"/>
        <v>/</v>
      </c>
      <c r="T345" s="49" t="s">
        <v>29</v>
      </c>
      <c r="U345" s="44">
        <f t="shared" si="200"/>
        <v>195.225840802201</v>
      </c>
      <c r="V345" s="96">
        <v>220</v>
      </c>
      <c r="W345" s="44">
        <f t="shared" si="201"/>
        <v>363.829976040465</v>
      </c>
      <c r="X345" s="49">
        <v>410</v>
      </c>
      <c r="Y345" s="44" t="str">
        <f t="shared" si="191"/>
        <v>/</v>
      </c>
      <c r="Z345" s="49" t="s">
        <v>29</v>
      </c>
      <c r="AA345" s="44">
        <f t="shared" si="202"/>
        <v>359.393025113142</v>
      </c>
      <c r="AB345" s="49">
        <v>405</v>
      </c>
      <c r="AC345" s="63">
        <v>12.69</v>
      </c>
      <c r="AD345" s="60"/>
      <c r="JO345" s="1"/>
      <c r="JP345" s="1"/>
    </row>
    <row r="346" s="5" customFormat="true" customHeight="true" spans="1:276">
      <c r="A346" s="24">
        <f>SUBTOTAL(103,$B$6:B346)</f>
        <v>329</v>
      </c>
      <c r="B346" s="110" t="s">
        <v>411</v>
      </c>
      <c r="C346" s="26" t="s">
        <v>416</v>
      </c>
      <c r="D346" s="34" t="s">
        <v>49</v>
      </c>
      <c r="E346" s="44">
        <f t="shared" si="192"/>
        <v>452.56899458692</v>
      </c>
      <c r="F346" s="52">
        <v>510</v>
      </c>
      <c r="G346" s="44">
        <f t="shared" si="193"/>
        <v>488.064602005502</v>
      </c>
      <c r="H346" s="49">
        <v>550</v>
      </c>
      <c r="I346" s="44">
        <f t="shared" si="194"/>
        <v>488.064602005502</v>
      </c>
      <c r="J346" s="49">
        <v>550</v>
      </c>
      <c r="K346" s="44" t="str">
        <f t="shared" si="195"/>
        <v>/</v>
      </c>
      <c r="L346" s="49" t="s">
        <v>29</v>
      </c>
      <c r="M346" s="44">
        <f t="shared" si="196"/>
        <v>630.836808944893</v>
      </c>
      <c r="N346" s="49">
        <v>710.89</v>
      </c>
      <c r="O346" s="44">
        <f t="shared" si="197"/>
        <v>665.542639098412</v>
      </c>
      <c r="P346" s="49">
        <v>750</v>
      </c>
      <c r="Q346" s="44">
        <f t="shared" si="198"/>
        <v>488.064602005502</v>
      </c>
      <c r="R346" s="96">
        <v>550</v>
      </c>
      <c r="S346" s="44" t="str">
        <f t="shared" si="199"/>
        <v>/</v>
      </c>
      <c r="T346" s="49" t="s">
        <v>29</v>
      </c>
      <c r="U346" s="44">
        <f t="shared" si="200"/>
        <v>244.032301002751</v>
      </c>
      <c r="V346" s="96">
        <v>275</v>
      </c>
      <c r="W346" s="44">
        <f t="shared" si="201"/>
        <v>488.064602005502</v>
      </c>
      <c r="X346" s="49">
        <v>550</v>
      </c>
      <c r="Y346" s="44" t="str">
        <f t="shared" si="191"/>
        <v>/</v>
      </c>
      <c r="Z346" s="49" t="s">
        <v>29</v>
      </c>
      <c r="AA346" s="44">
        <f t="shared" si="202"/>
        <v>488.064602005502</v>
      </c>
      <c r="AB346" s="49">
        <v>550</v>
      </c>
      <c r="AC346" s="63">
        <v>12.69</v>
      </c>
      <c r="AD346" s="60"/>
      <c r="JO346" s="1"/>
      <c r="JP346" s="1"/>
    </row>
    <row r="347" s="5" customFormat="true" customHeight="true" spans="1:276">
      <c r="A347" s="24">
        <f>SUBTOTAL(103,$B$6:B347)</f>
        <v>330</v>
      </c>
      <c r="B347" s="28" t="s">
        <v>417</v>
      </c>
      <c r="C347" s="26" t="s">
        <v>295</v>
      </c>
      <c r="D347" s="34" t="s">
        <v>418</v>
      </c>
      <c r="E347" s="44">
        <f t="shared" si="192"/>
        <v>21.2973644511492</v>
      </c>
      <c r="F347" s="52">
        <v>24</v>
      </c>
      <c r="G347" s="44">
        <f t="shared" si="193"/>
        <v>30.1712663057947</v>
      </c>
      <c r="H347" s="49">
        <v>34</v>
      </c>
      <c r="I347" s="44">
        <f t="shared" si="194"/>
        <v>29.2838761203301</v>
      </c>
      <c r="J347" s="49">
        <v>33</v>
      </c>
      <c r="K347" s="44" t="str">
        <f t="shared" si="195"/>
        <v>/</v>
      </c>
      <c r="L347" s="49" t="s">
        <v>29</v>
      </c>
      <c r="M347" s="44">
        <f t="shared" si="196"/>
        <v>39.0007986511669</v>
      </c>
      <c r="N347" s="49">
        <v>43.95</v>
      </c>
      <c r="O347" s="44">
        <f t="shared" si="197"/>
        <v>22.1847546366137</v>
      </c>
      <c r="P347" s="49">
        <v>25</v>
      </c>
      <c r="Q347" s="44">
        <f t="shared" si="198"/>
        <v>19.5225840802201</v>
      </c>
      <c r="R347" s="96">
        <v>22</v>
      </c>
      <c r="S347" s="44">
        <f t="shared" si="199"/>
        <v>26.6217055639365</v>
      </c>
      <c r="T347" s="49">
        <v>30</v>
      </c>
      <c r="U347" s="44">
        <f t="shared" si="200"/>
        <v>31.0586564912592</v>
      </c>
      <c r="V347" s="96">
        <v>35</v>
      </c>
      <c r="W347" s="44">
        <f t="shared" si="201"/>
        <v>30.1712663057947</v>
      </c>
      <c r="X347" s="49">
        <v>34</v>
      </c>
      <c r="Y347" s="44" t="str">
        <f t="shared" si="191"/>
        <v>/</v>
      </c>
      <c r="Z347" s="49" t="s">
        <v>29</v>
      </c>
      <c r="AA347" s="44">
        <f t="shared" si="202"/>
        <v>29.2838761203301</v>
      </c>
      <c r="AB347" s="49">
        <v>33</v>
      </c>
      <c r="AC347" s="63">
        <v>12.69</v>
      </c>
      <c r="AD347" s="60"/>
      <c r="JO347" s="1"/>
      <c r="JP347" s="1"/>
    </row>
    <row r="348" s="5" customFormat="true" customHeight="true" spans="1:276">
      <c r="A348" s="24">
        <f>SUBTOTAL(103,$B$6:B348)</f>
        <v>331</v>
      </c>
      <c r="B348" s="28" t="s">
        <v>417</v>
      </c>
      <c r="C348" s="26" t="s">
        <v>412</v>
      </c>
      <c r="D348" s="34" t="s">
        <v>418</v>
      </c>
      <c r="E348" s="44">
        <f t="shared" si="192"/>
        <v>27.9527908421333</v>
      </c>
      <c r="F348" s="52">
        <v>31.5</v>
      </c>
      <c r="G348" s="44">
        <f t="shared" si="193"/>
        <v>39.9325583459047</v>
      </c>
      <c r="H348" s="49">
        <v>45</v>
      </c>
      <c r="I348" s="44">
        <f t="shared" si="194"/>
        <v>39.9325583459047</v>
      </c>
      <c r="J348" s="49">
        <v>45</v>
      </c>
      <c r="K348" s="44" t="str">
        <f t="shared" si="195"/>
        <v>/</v>
      </c>
      <c r="L348" s="49" t="s">
        <v>29</v>
      </c>
      <c r="M348" s="44">
        <f t="shared" si="196"/>
        <v>51.6106131866182</v>
      </c>
      <c r="N348" s="49">
        <v>58.16</v>
      </c>
      <c r="O348" s="44">
        <f t="shared" si="197"/>
        <v>31.9460466767238</v>
      </c>
      <c r="P348" s="49">
        <v>36</v>
      </c>
      <c r="Q348" s="44">
        <f t="shared" si="198"/>
        <v>24.8469251930074</v>
      </c>
      <c r="R348" s="96">
        <v>28</v>
      </c>
      <c r="S348" s="44">
        <f t="shared" si="199"/>
        <v>35.4956074185819</v>
      </c>
      <c r="T348" s="49">
        <v>40</v>
      </c>
      <c r="U348" s="44">
        <f t="shared" si="200"/>
        <v>39.9325583459047</v>
      </c>
      <c r="V348" s="96">
        <v>45</v>
      </c>
      <c r="W348" s="44">
        <f t="shared" si="201"/>
        <v>39.9325583459047</v>
      </c>
      <c r="X348" s="49">
        <v>45</v>
      </c>
      <c r="Y348" s="44" t="str">
        <f t="shared" si="191"/>
        <v>/</v>
      </c>
      <c r="Z348" s="49" t="s">
        <v>29</v>
      </c>
      <c r="AA348" s="44">
        <f t="shared" si="202"/>
        <v>39.9325583459047</v>
      </c>
      <c r="AB348" s="49">
        <v>45</v>
      </c>
      <c r="AC348" s="63">
        <v>12.69</v>
      </c>
      <c r="AD348" s="60"/>
      <c r="JO348" s="1"/>
      <c r="JP348" s="1"/>
    </row>
    <row r="349" s="5" customFormat="true" customHeight="true" spans="1:276">
      <c r="A349" s="24">
        <f>SUBTOTAL(103,$B$6:B349)</f>
        <v>332</v>
      </c>
      <c r="B349" s="28" t="s">
        <v>417</v>
      </c>
      <c r="C349" s="26" t="s">
        <v>413</v>
      </c>
      <c r="D349" s="34" t="s">
        <v>418</v>
      </c>
      <c r="E349" s="44">
        <f t="shared" si="192"/>
        <v>38.1577779749756</v>
      </c>
      <c r="F349" s="52">
        <v>43</v>
      </c>
      <c r="G349" s="44">
        <f t="shared" si="193"/>
        <v>53.2434111278729</v>
      </c>
      <c r="H349" s="49">
        <v>60</v>
      </c>
      <c r="I349" s="44">
        <f t="shared" si="194"/>
        <v>53.2434111278729</v>
      </c>
      <c r="J349" s="49">
        <v>60</v>
      </c>
      <c r="K349" s="44" t="str">
        <f t="shared" si="195"/>
        <v>/</v>
      </c>
      <c r="L349" s="49" t="s">
        <v>29</v>
      </c>
      <c r="M349" s="44">
        <f t="shared" si="196"/>
        <v>68.8171088827758</v>
      </c>
      <c r="N349" s="49">
        <v>77.55</v>
      </c>
      <c r="O349" s="44" t="str">
        <f t="shared" si="197"/>
        <v>/</v>
      </c>
      <c r="P349" s="49" t="s">
        <v>29</v>
      </c>
      <c r="Q349" s="44">
        <f t="shared" si="198"/>
        <v>34.6082172331174</v>
      </c>
      <c r="R349" s="96">
        <v>39</v>
      </c>
      <c r="S349" s="44">
        <f t="shared" si="199"/>
        <v>44.3695092732274</v>
      </c>
      <c r="T349" s="49">
        <v>50</v>
      </c>
      <c r="U349" s="44">
        <f t="shared" si="200"/>
        <v>53.2434111278729</v>
      </c>
      <c r="V349" s="96">
        <v>60</v>
      </c>
      <c r="W349" s="44">
        <f t="shared" si="201"/>
        <v>53.2434111278729</v>
      </c>
      <c r="X349" s="49">
        <v>60</v>
      </c>
      <c r="Y349" s="44" t="str">
        <f t="shared" si="191"/>
        <v>/</v>
      </c>
      <c r="Z349" s="49" t="s">
        <v>29</v>
      </c>
      <c r="AA349" s="44">
        <f t="shared" si="202"/>
        <v>53.2434111278729</v>
      </c>
      <c r="AB349" s="49">
        <v>60</v>
      </c>
      <c r="AC349" s="63">
        <v>12.69</v>
      </c>
      <c r="AD349" s="60"/>
      <c r="JO349" s="1"/>
      <c r="JP349" s="1"/>
    </row>
    <row r="350" s="5" customFormat="true" customHeight="true" spans="1:276">
      <c r="A350" s="24">
        <f>SUBTOTAL(103,$B$6:B350)</f>
        <v>333</v>
      </c>
      <c r="B350" s="28" t="s">
        <v>417</v>
      </c>
      <c r="C350" s="26" t="s">
        <v>414</v>
      </c>
      <c r="D350" s="34" t="s">
        <v>418</v>
      </c>
      <c r="E350" s="44">
        <f t="shared" si="192"/>
        <v>48.8064602005502</v>
      </c>
      <c r="F350" s="52">
        <v>55</v>
      </c>
      <c r="G350" s="44">
        <f t="shared" si="193"/>
        <v>66.5542639098412</v>
      </c>
      <c r="H350" s="49">
        <v>75</v>
      </c>
      <c r="I350" s="44">
        <f t="shared" si="194"/>
        <v>66.5542639098412</v>
      </c>
      <c r="J350" s="49">
        <v>75</v>
      </c>
      <c r="K350" s="44" t="str">
        <f t="shared" si="195"/>
        <v>/</v>
      </c>
      <c r="L350" s="49" t="s">
        <v>29</v>
      </c>
      <c r="M350" s="44">
        <f t="shared" si="196"/>
        <v>86.0236045789334</v>
      </c>
      <c r="N350" s="49">
        <v>96.94</v>
      </c>
      <c r="O350" s="44">
        <f t="shared" si="197"/>
        <v>48.8064602005502</v>
      </c>
      <c r="P350" s="49">
        <v>55</v>
      </c>
      <c r="Q350" s="44">
        <f t="shared" si="198"/>
        <v>53.2434111278729</v>
      </c>
      <c r="R350" s="96">
        <v>60</v>
      </c>
      <c r="S350" s="44">
        <f t="shared" si="199"/>
        <v>53.2434111278729</v>
      </c>
      <c r="T350" s="49">
        <v>60</v>
      </c>
      <c r="U350" s="44">
        <f t="shared" si="200"/>
        <v>66.5542639098412</v>
      </c>
      <c r="V350" s="96">
        <v>75</v>
      </c>
      <c r="W350" s="44">
        <f t="shared" si="201"/>
        <v>66.5542639098412</v>
      </c>
      <c r="X350" s="49">
        <v>75</v>
      </c>
      <c r="Y350" s="44" t="str">
        <f t="shared" si="191"/>
        <v>/</v>
      </c>
      <c r="Z350" s="49" t="s">
        <v>29</v>
      </c>
      <c r="AA350" s="44">
        <f t="shared" si="202"/>
        <v>66.5542639098412</v>
      </c>
      <c r="AB350" s="49">
        <v>75</v>
      </c>
      <c r="AC350" s="63">
        <v>12.69</v>
      </c>
      <c r="AD350" s="60"/>
      <c r="JO350" s="1"/>
      <c r="JP350" s="1"/>
    </row>
    <row r="351" s="5" customFormat="true" customHeight="true" spans="1:276">
      <c r="A351" s="24">
        <f>SUBTOTAL(103,$B$6:B351)</f>
        <v>334</v>
      </c>
      <c r="B351" s="28" t="s">
        <v>417</v>
      </c>
      <c r="C351" s="26" t="s">
        <v>415</v>
      </c>
      <c r="D351" s="34" t="s">
        <v>418</v>
      </c>
      <c r="E351" s="44">
        <f t="shared" si="192"/>
        <v>63.4483982607152</v>
      </c>
      <c r="F351" s="52">
        <v>71.5</v>
      </c>
      <c r="G351" s="44">
        <f t="shared" si="193"/>
        <v>93.1759694737776</v>
      </c>
      <c r="H351" s="49">
        <v>105</v>
      </c>
      <c r="I351" s="44">
        <f t="shared" si="194"/>
        <v>91.4011891028485</v>
      </c>
      <c r="J351" s="49">
        <v>103</v>
      </c>
      <c r="K351" s="44" t="str">
        <f t="shared" si="195"/>
        <v>/</v>
      </c>
      <c r="L351" s="49" t="s">
        <v>29</v>
      </c>
      <c r="M351" s="44">
        <f t="shared" si="196"/>
        <v>120.427722069394</v>
      </c>
      <c r="N351" s="49">
        <v>135.71</v>
      </c>
      <c r="O351" s="44">
        <f t="shared" si="197"/>
        <v>70.9912148371639</v>
      </c>
      <c r="P351" s="49">
        <v>80</v>
      </c>
      <c r="Q351" s="44">
        <f t="shared" si="198"/>
        <v>66.5542639098412</v>
      </c>
      <c r="R351" s="96">
        <v>75</v>
      </c>
      <c r="S351" s="44">
        <f t="shared" si="199"/>
        <v>79.8651166918094</v>
      </c>
      <c r="T351" s="49">
        <v>90</v>
      </c>
      <c r="U351" s="44">
        <f t="shared" si="200"/>
        <v>93.1759694737776</v>
      </c>
      <c r="V351" s="96">
        <v>105</v>
      </c>
      <c r="W351" s="44">
        <f t="shared" si="201"/>
        <v>93.1759694737776</v>
      </c>
      <c r="X351" s="49">
        <v>105</v>
      </c>
      <c r="Y351" s="44" t="str">
        <f t="shared" si="191"/>
        <v>/</v>
      </c>
      <c r="Z351" s="49" t="s">
        <v>29</v>
      </c>
      <c r="AA351" s="44">
        <f t="shared" si="202"/>
        <v>91.4011891028485</v>
      </c>
      <c r="AB351" s="49">
        <v>103</v>
      </c>
      <c r="AC351" s="63">
        <v>12.69</v>
      </c>
      <c r="AD351" s="60"/>
      <c r="JO351" s="1"/>
      <c r="JP351" s="1"/>
    </row>
    <row r="352" s="5" customFormat="true" customHeight="true" spans="1:276">
      <c r="A352" s="24">
        <f>SUBTOTAL(103,$B$6:B352)</f>
        <v>335</v>
      </c>
      <c r="B352" s="28" t="s">
        <v>417</v>
      </c>
      <c r="C352" s="26" t="s">
        <v>416</v>
      </c>
      <c r="D352" s="34" t="s">
        <v>418</v>
      </c>
      <c r="E352" s="44">
        <f t="shared" si="192"/>
        <v>48.8064602005502</v>
      </c>
      <c r="F352" s="52">
        <v>55</v>
      </c>
      <c r="G352" s="44">
        <f t="shared" si="193"/>
        <v>110.923773183069</v>
      </c>
      <c r="H352" s="49">
        <v>125</v>
      </c>
      <c r="I352" s="44">
        <f t="shared" si="194"/>
        <v>110.923773183069</v>
      </c>
      <c r="J352" s="49">
        <v>125</v>
      </c>
      <c r="K352" s="44" t="str">
        <f t="shared" si="195"/>
        <v>/</v>
      </c>
      <c r="L352" s="49" t="s">
        <v>29</v>
      </c>
      <c r="M352" s="44">
        <f t="shared" si="196"/>
        <v>143.375632265507</v>
      </c>
      <c r="N352" s="49">
        <v>161.57</v>
      </c>
      <c r="O352" s="44">
        <f t="shared" si="197"/>
        <v>131.777442541485</v>
      </c>
      <c r="P352" s="49">
        <v>148.5</v>
      </c>
      <c r="Q352" s="44">
        <f t="shared" si="198"/>
        <v>93.1759694737776</v>
      </c>
      <c r="R352" s="96">
        <v>105</v>
      </c>
      <c r="S352" s="44">
        <f t="shared" si="199"/>
        <v>106.486822255746</v>
      </c>
      <c r="T352" s="49">
        <v>120</v>
      </c>
      <c r="U352" s="44">
        <f t="shared" si="200"/>
        <v>110.923773183069</v>
      </c>
      <c r="V352" s="96">
        <v>125</v>
      </c>
      <c r="W352" s="44">
        <f t="shared" si="201"/>
        <v>110.923773183069</v>
      </c>
      <c r="X352" s="49">
        <v>125</v>
      </c>
      <c r="Y352" s="44" t="str">
        <f t="shared" si="191"/>
        <v>/</v>
      </c>
      <c r="Z352" s="49" t="s">
        <v>29</v>
      </c>
      <c r="AA352" s="44">
        <f t="shared" si="202"/>
        <v>110.923773183069</v>
      </c>
      <c r="AB352" s="49">
        <v>125</v>
      </c>
      <c r="AC352" s="63">
        <v>12.69</v>
      </c>
      <c r="AD352" s="60"/>
      <c r="JO352" s="1"/>
      <c r="JP352" s="1"/>
    </row>
    <row r="353" s="5" customFormat="true" customHeight="true" spans="1:276">
      <c r="A353" s="24">
        <f>SUBTOTAL(103,$B$6:B353)</f>
        <v>336</v>
      </c>
      <c r="B353" s="34" t="s">
        <v>419</v>
      </c>
      <c r="C353" s="26" t="s">
        <v>420</v>
      </c>
      <c r="D353" s="33" t="s">
        <v>283</v>
      </c>
      <c r="E353" s="44">
        <f t="shared" si="192"/>
        <v>35.4956074185819</v>
      </c>
      <c r="F353" s="52">
        <v>40</v>
      </c>
      <c r="G353" s="44">
        <f t="shared" si="193"/>
        <v>39.9325583459047</v>
      </c>
      <c r="H353" s="49">
        <v>45</v>
      </c>
      <c r="I353" s="44">
        <f t="shared" si="194"/>
        <v>31.0586564912592</v>
      </c>
      <c r="J353" s="115">
        <v>35</v>
      </c>
      <c r="K353" s="44" t="str">
        <f t="shared" si="195"/>
        <v>/</v>
      </c>
      <c r="L353" s="47" t="s">
        <v>29</v>
      </c>
      <c r="M353" s="44">
        <f t="shared" si="196"/>
        <v>71.1154494631289</v>
      </c>
      <c r="N353" s="115">
        <v>80.14</v>
      </c>
      <c r="O353" s="44">
        <f t="shared" si="197"/>
        <v>35.4956074185819</v>
      </c>
      <c r="P353" s="115">
        <v>40</v>
      </c>
      <c r="Q353" s="44">
        <f t="shared" si="198"/>
        <v>39.9325583459047</v>
      </c>
      <c r="R353" s="116">
        <v>45</v>
      </c>
      <c r="S353" s="44">
        <f t="shared" si="199"/>
        <v>39.9325583459047</v>
      </c>
      <c r="T353" s="49">
        <v>45</v>
      </c>
      <c r="U353" s="44" t="str">
        <f t="shared" si="200"/>
        <v>/</v>
      </c>
      <c r="V353" s="96" t="s">
        <v>29</v>
      </c>
      <c r="W353" s="44">
        <f t="shared" si="201"/>
        <v>39.9325583459047</v>
      </c>
      <c r="X353" s="115">
        <v>45</v>
      </c>
      <c r="Y353" s="44" t="str">
        <f t="shared" ref="Y353:Y371" si="203">IF(Z353="/","/",Z353/(1+$AC353/100))</f>
        <v>/</v>
      </c>
      <c r="Z353" s="49" t="s">
        <v>29</v>
      </c>
      <c r="AA353" s="44">
        <f t="shared" si="202"/>
        <v>31.0586564912592</v>
      </c>
      <c r="AB353" s="49">
        <v>35</v>
      </c>
      <c r="AC353" s="63">
        <v>12.69</v>
      </c>
      <c r="AD353" s="60"/>
      <c r="JO353" s="1"/>
      <c r="JP353" s="1"/>
    </row>
    <row r="354" s="5" customFormat="true" customHeight="true" spans="1:276">
      <c r="A354" s="24">
        <f>SUBTOTAL(103,$B$6:B354)</f>
        <v>337</v>
      </c>
      <c r="B354" s="34" t="s">
        <v>419</v>
      </c>
      <c r="C354" s="26" t="s">
        <v>421</v>
      </c>
      <c r="D354" s="33" t="s">
        <v>283</v>
      </c>
      <c r="E354" s="44">
        <f t="shared" si="192"/>
        <v>53.2434111278729</v>
      </c>
      <c r="F354" s="52">
        <v>60</v>
      </c>
      <c r="G354" s="44">
        <f t="shared" si="193"/>
        <v>53.2434111278729</v>
      </c>
      <c r="H354" s="49">
        <v>60</v>
      </c>
      <c r="I354" s="44">
        <f t="shared" si="194"/>
        <v>35.4956074185819</v>
      </c>
      <c r="J354" s="115">
        <v>40</v>
      </c>
      <c r="K354" s="44" t="str">
        <f t="shared" si="195"/>
        <v>/</v>
      </c>
      <c r="L354" s="47" t="s">
        <v>29</v>
      </c>
      <c r="M354" s="44">
        <f t="shared" si="196"/>
        <v>88.7745141538735</v>
      </c>
      <c r="N354" s="115">
        <v>100.04</v>
      </c>
      <c r="O354" s="44">
        <f t="shared" si="197"/>
        <v>44.3695092732274</v>
      </c>
      <c r="P354" s="115">
        <v>50</v>
      </c>
      <c r="Q354" s="44" t="str">
        <f t="shared" si="198"/>
        <v>/</v>
      </c>
      <c r="R354" s="116" t="s">
        <v>29</v>
      </c>
      <c r="S354" s="44" t="str">
        <f t="shared" si="199"/>
        <v>/</v>
      </c>
      <c r="T354" s="49" t="s">
        <v>29</v>
      </c>
      <c r="U354" s="44" t="str">
        <f t="shared" si="200"/>
        <v>/</v>
      </c>
      <c r="V354" s="96" t="s">
        <v>29</v>
      </c>
      <c r="W354" s="44" t="str">
        <f t="shared" si="201"/>
        <v>/</v>
      </c>
      <c r="X354" s="115" t="s">
        <v>29</v>
      </c>
      <c r="Y354" s="44" t="str">
        <f t="shared" si="203"/>
        <v>/</v>
      </c>
      <c r="Z354" s="49" t="s">
        <v>29</v>
      </c>
      <c r="AA354" s="44">
        <f t="shared" si="202"/>
        <v>35.4956074185819</v>
      </c>
      <c r="AB354" s="49">
        <v>40</v>
      </c>
      <c r="AC354" s="63">
        <v>12.69</v>
      </c>
      <c r="AD354" s="60"/>
      <c r="JO354" s="1"/>
      <c r="JP354" s="1"/>
    </row>
    <row r="355" s="5" customFormat="true" customHeight="true" spans="1:276">
      <c r="A355" s="24">
        <f>SUBTOTAL(103,$B$6:B355)</f>
        <v>338</v>
      </c>
      <c r="B355" s="34" t="s">
        <v>419</v>
      </c>
      <c r="C355" s="111" t="s">
        <v>422</v>
      </c>
      <c r="D355" s="33" t="s">
        <v>283</v>
      </c>
      <c r="E355" s="44">
        <f t="shared" si="192"/>
        <v>84.3020676191321</v>
      </c>
      <c r="F355" s="52">
        <v>95</v>
      </c>
      <c r="G355" s="44">
        <f t="shared" si="193"/>
        <v>62.1173129825184</v>
      </c>
      <c r="H355" s="115">
        <v>70</v>
      </c>
      <c r="I355" s="44">
        <f t="shared" si="194"/>
        <v>110.923773183069</v>
      </c>
      <c r="J355" s="115">
        <v>125</v>
      </c>
      <c r="K355" s="44" t="str">
        <f t="shared" si="195"/>
        <v>/</v>
      </c>
      <c r="L355" s="47" t="s">
        <v>29</v>
      </c>
      <c r="M355" s="44">
        <f t="shared" si="196"/>
        <v>105.262223799805</v>
      </c>
      <c r="N355" s="115">
        <v>118.62</v>
      </c>
      <c r="O355" s="44">
        <f t="shared" si="197"/>
        <v>48.8064602005502</v>
      </c>
      <c r="P355" s="115">
        <v>55</v>
      </c>
      <c r="Q355" s="44">
        <f t="shared" si="198"/>
        <v>62.1173129825184</v>
      </c>
      <c r="R355" s="116">
        <v>70</v>
      </c>
      <c r="S355" s="44">
        <f t="shared" si="199"/>
        <v>62.1173129825184</v>
      </c>
      <c r="T355" s="49">
        <v>70</v>
      </c>
      <c r="U355" s="44">
        <f t="shared" si="200"/>
        <v>62.1173129825184</v>
      </c>
      <c r="V355" s="96">
        <v>70</v>
      </c>
      <c r="W355" s="44">
        <f t="shared" si="201"/>
        <v>62.1173129825184</v>
      </c>
      <c r="X355" s="115">
        <v>70</v>
      </c>
      <c r="Y355" s="44" t="str">
        <f t="shared" si="203"/>
        <v>/</v>
      </c>
      <c r="Z355" s="49" t="s">
        <v>29</v>
      </c>
      <c r="AA355" s="44">
        <f t="shared" si="202"/>
        <v>110.923773183069</v>
      </c>
      <c r="AB355" s="49">
        <v>125</v>
      </c>
      <c r="AC355" s="63">
        <v>12.69</v>
      </c>
      <c r="AD355" s="60"/>
      <c r="JO355" s="1"/>
      <c r="JP355" s="1"/>
    </row>
    <row r="356" s="5" customFormat="true" customHeight="true" spans="1:276">
      <c r="A356" s="24">
        <f>SUBTOTAL(103,$B$6:B356)</f>
        <v>339</v>
      </c>
      <c r="B356" s="34" t="s">
        <v>419</v>
      </c>
      <c r="C356" s="111" t="s">
        <v>423</v>
      </c>
      <c r="D356" s="33" t="s">
        <v>283</v>
      </c>
      <c r="E356" s="44">
        <f t="shared" si="192"/>
        <v>115.360724110391</v>
      </c>
      <c r="F356" s="52">
        <v>130</v>
      </c>
      <c r="G356" s="44">
        <f t="shared" si="193"/>
        <v>106.486822255746</v>
      </c>
      <c r="H356" s="47">
        <v>120</v>
      </c>
      <c r="I356" s="44">
        <f t="shared" si="194"/>
        <v>150.856331528973</v>
      </c>
      <c r="J356" s="47">
        <v>170</v>
      </c>
      <c r="K356" s="44" t="str">
        <f t="shared" si="195"/>
        <v>/</v>
      </c>
      <c r="L356" s="47" t="s">
        <v>29</v>
      </c>
      <c r="M356" s="44">
        <f t="shared" si="196"/>
        <v>171.195314579821</v>
      </c>
      <c r="N356" s="47">
        <v>192.92</v>
      </c>
      <c r="O356" s="44">
        <f t="shared" si="197"/>
        <v>69.2164344662348</v>
      </c>
      <c r="P356" s="47">
        <v>78</v>
      </c>
      <c r="Q356" s="44">
        <f t="shared" si="198"/>
        <v>106.486822255746</v>
      </c>
      <c r="R356" s="52">
        <v>120</v>
      </c>
      <c r="S356" s="44">
        <f t="shared" si="199"/>
        <v>106.486822255746</v>
      </c>
      <c r="T356" s="47">
        <v>120</v>
      </c>
      <c r="U356" s="44">
        <f t="shared" si="200"/>
        <v>106.486822255746</v>
      </c>
      <c r="V356" s="52">
        <v>120</v>
      </c>
      <c r="W356" s="44">
        <f t="shared" si="201"/>
        <v>106.486822255746</v>
      </c>
      <c r="X356" s="47">
        <v>120</v>
      </c>
      <c r="Y356" s="44" t="str">
        <f t="shared" si="203"/>
        <v>/</v>
      </c>
      <c r="Z356" s="47" t="s">
        <v>29</v>
      </c>
      <c r="AA356" s="44">
        <f t="shared" si="202"/>
        <v>150.856331528973</v>
      </c>
      <c r="AB356" s="47">
        <v>170</v>
      </c>
      <c r="AC356" s="63">
        <v>12.69</v>
      </c>
      <c r="AD356" s="60"/>
      <c r="JO356" s="1"/>
      <c r="JP356" s="1"/>
    </row>
    <row r="357" s="5" customFormat="true" customHeight="true" spans="1:276">
      <c r="A357" s="24">
        <f>SUBTOTAL(103,$B$6:B357)</f>
        <v>340</v>
      </c>
      <c r="B357" s="34" t="s">
        <v>419</v>
      </c>
      <c r="C357" s="111" t="s">
        <v>424</v>
      </c>
      <c r="D357" s="33" t="s">
        <v>283</v>
      </c>
      <c r="E357" s="44">
        <f t="shared" si="192"/>
        <v>212.973644511492</v>
      </c>
      <c r="F357" s="52">
        <v>240</v>
      </c>
      <c r="G357" s="44" t="str">
        <f t="shared" si="193"/>
        <v>/</v>
      </c>
      <c r="H357" s="47" t="s">
        <v>29</v>
      </c>
      <c r="I357" s="44" t="str">
        <f t="shared" si="194"/>
        <v>/</v>
      </c>
      <c r="J357" s="47" t="s">
        <v>29</v>
      </c>
      <c r="K357" s="44" t="str">
        <f t="shared" si="195"/>
        <v>/</v>
      </c>
      <c r="L357" s="47" t="s">
        <v>29</v>
      </c>
      <c r="M357" s="44">
        <f t="shared" si="196"/>
        <v>198.065489395687</v>
      </c>
      <c r="N357" s="47">
        <v>223.2</v>
      </c>
      <c r="O357" s="44">
        <f t="shared" si="197"/>
        <v>108.261602626675</v>
      </c>
      <c r="P357" s="47">
        <v>122</v>
      </c>
      <c r="Q357" s="44" t="str">
        <f t="shared" si="198"/>
        <v>/</v>
      </c>
      <c r="R357" s="52" t="s">
        <v>29</v>
      </c>
      <c r="S357" s="44" t="str">
        <f t="shared" si="199"/>
        <v>/</v>
      </c>
      <c r="T357" s="47" t="s">
        <v>29</v>
      </c>
      <c r="U357" s="44">
        <f t="shared" si="200"/>
        <v>115.360724110391</v>
      </c>
      <c r="V357" s="52">
        <v>130</v>
      </c>
      <c r="W357" s="44" t="str">
        <f t="shared" si="201"/>
        <v>/</v>
      </c>
      <c r="X357" s="47" t="s">
        <v>29</v>
      </c>
      <c r="Y357" s="44" t="str">
        <f t="shared" si="203"/>
        <v>/</v>
      </c>
      <c r="Z357" s="47" t="s">
        <v>29</v>
      </c>
      <c r="AA357" s="44" t="str">
        <f t="shared" si="202"/>
        <v>/</v>
      </c>
      <c r="AB357" s="47" t="s">
        <v>29</v>
      </c>
      <c r="AC357" s="63">
        <v>12.69</v>
      </c>
      <c r="AD357" s="60"/>
      <c r="JO357" s="1"/>
      <c r="JP357" s="1"/>
    </row>
    <row r="358" s="5" customFormat="true" customHeight="true" spans="1:276">
      <c r="A358" s="24">
        <f>SUBTOTAL(103,$B$6:B358)</f>
        <v>341</v>
      </c>
      <c r="B358" s="34" t="s">
        <v>425</v>
      </c>
      <c r="C358" s="26" t="s">
        <v>420</v>
      </c>
      <c r="D358" s="34" t="s">
        <v>49</v>
      </c>
      <c r="E358" s="44" t="str">
        <f t="shared" si="192"/>
        <v>/</v>
      </c>
      <c r="F358" s="52" t="s">
        <v>29</v>
      </c>
      <c r="G358" s="44">
        <f t="shared" si="193"/>
        <v>15.9730233383619</v>
      </c>
      <c r="H358" s="47">
        <v>18</v>
      </c>
      <c r="I358" s="44">
        <f t="shared" si="194"/>
        <v>15.9730233383619</v>
      </c>
      <c r="J358" s="47">
        <v>18</v>
      </c>
      <c r="K358" s="44" t="str">
        <f t="shared" si="195"/>
        <v>/</v>
      </c>
      <c r="L358" s="47" t="s">
        <v>29</v>
      </c>
      <c r="M358" s="44">
        <f t="shared" si="196"/>
        <v>20.6406957139054</v>
      </c>
      <c r="N358" s="47">
        <v>23.26</v>
      </c>
      <c r="O358" s="44">
        <f t="shared" si="197"/>
        <v>12.867157689236</v>
      </c>
      <c r="P358" s="47">
        <v>14.5</v>
      </c>
      <c r="Q358" s="44">
        <f t="shared" si="198"/>
        <v>15.0856331528973</v>
      </c>
      <c r="R358" s="52">
        <v>17</v>
      </c>
      <c r="S358" s="44">
        <f t="shared" si="199"/>
        <v>15.9730233383619</v>
      </c>
      <c r="T358" s="47">
        <v>18</v>
      </c>
      <c r="U358" s="44" t="str">
        <f t="shared" si="200"/>
        <v>/</v>
      </c>
      <c r="V358" s="52" t="s">
        <v>29</v>
      </c>
      <c r="W358" s="44">
        <f t="shared" si="201"/>
        <v>15.9730233383619</v>
      </c>
      <c r="X358" s="47">
        <v>18</v>
      </c>
      <c r="Y358" s="44" t="str">
        <f t="shared" si="203"/>
        <v>/</v>
      </c>
      <c r="Z358" s="47" t="s">
        <v>29</v>
      </c>
      <c r="AA358" s="44">
        <f t="shared" si="202"/>
        <v>15.9730233383619</v>
      </c>
      <c r="AB358" s="47">
        <v>18</v>
      </c>
      <c r="AC358" s="63">
        <v>12.69</v>
      </c>
      <c r="AD358" s="60"/>
      <c r="JO358" s="1"/>
      <c r="JP358" s="1"/>
    </row>
    <row r="359" s="5" customFormat="true" customHeight="true" spans="1:276">
      <c r="A359" s="24">
        <f>SUBTOTAL(103,$B$6:B359)</f>
        <v>342</v>
      </c>
      <c r="B359" s="34" t="s">
        <v>425</v>
      </c>
      <c r="C359" s="111" t="s">
        <v>422</v>
      </c>
      <c r="D359" s="34" t="s">
        <v>49</v>
      </c>
      <c r="E359" s="44" t="str">
        <f t="shared" si="192"/>
        <v>/</v>
      </c>
      <c r="F359" s="52" t="s">
        <v>29</v>
      </c>
      <c r="G359" s="44">
        <f t="shared" si="193"/>
        <v>26.6217055639365</v>
      </c>
      <c r="H359" s="47">
        <v>30</v>
      </c>
      <c r="I359" s="44">
        <f t="shared" si="194"/>
        <v>26.6217055639365</v>
      </c>
      <c r="J359" s="47">
        <v>30</v>
      </c>
      <c r="K359" s="44" t="str">
        <f t="shared" si="195"/>
        <v>/</v>
      </c>
      <c r="L359" s="47" t="s">
        <v>29</v>
      </c>
      <c r="M359" s="44">
        <f t="shared" si="196"/>
        <v>34.4041174904606</v>
      </c>
      <c r="N359" s="47">
        <v>38.77</v>
      </c>
      <c r="O359" s="44">
        <f t="shared" si="197"/>
        <v>26.6217055639365</v>
      </c>
      <c r="P359" s="47">
        <v>30</v>
      </c>
      <c r="Q359" s="44">
        <f t="shared" si="198"/>
        <v>25.7343153784719</v>
      </c>
      <c r="R359" s="52">
        <v>29</v>
      </c>
      <c r="S359" s="44">
        <f t="shared" si="199"/>
        <v>26.6217055639365</v>
      </c>
      <c r="T359" s="47">
        <v>30</v>
      </c>
      <c r="U359" s="44" t="str">
        <f t="shared" si="200"/>
        <v>/</v>
      </c>
      <c r="V359" s="52" t="s">
        <v>29</v>
      </c>
      <c r="W359" s="44">
        <f t="shared" si="201"/>
        <v>26.6217055639365</v>
      </c>
      <c r="X359" s="47">
        <v>30</v>
      </c>
      <c r="Y359" s="44" t="str">
        <f t="shared" si="203"/>
        <v>/</v>
      </c>
      <c r="Z359" s="47" t="s">
        <v>29</v>
      </c>
      <c r="AA359" s="44">
        <f t="shared" si="202"/>
        <v>26.6217055639365</v>
      </c>
      <c r="AB359" s="47">
        <v>30</v>
      </c>
      <c r="AC359" s="63">
        <v>12.69</v>
      </c>
      <c r="AD359" s="60"/>
      <c r="JO359" s="1"/>
      <c r="JP359" s="1"/>
    </row>
    <row r="360" s="5" customFormat="true" customHeight="true" spans="1:276">
      <c r="A360" s="24">
        <f>SUBTOTAL(103,$B$6:B360)</f>
        <v>343</v>
      </c>
      <c r="B360" s="34" t="s">
        <v>425</v>
      </c>
      <c r="C360" s="111" t="s">
        <v>423</v>
      </c>
      <c r="D360" s="34" t="s">
        <v>49</v>
      </c>
      <c r="E360" s="44" t="str">
        <f t="shared" si="192"/>
        <v>/</v>
      </c>
      <c r="F360" s="52" t="s">
        <v>29</v>
      </c>
      <c r="G360" s="44">
        <f t="shared" si="193"/>
        <v>44.3695092732274</v>
      </c>
      <c r="H360" s="47">
        <v>50</v>
      </c>
      <c r="I360" s="44">
        <f t="shared" si="194"/>
        <v>44.3695092732274</v>
      </c>
      <c r="J360" s="47">
        <v>50</v>
      </c>
      <c r="K360" s="44" t="str">
        <f t="shared" si="195"/>
        <v>/</v>
      </c>
      <c r="L360" s="47" t="s">
        <v>29</v>
      </c>
      <c r="M360" s="44">
        <f t="shared" si="196"/>
        <v>57.3431537847191</v>
      </c>
      <c r="N360" s="47">
        <v>64.62</v>
      </c>
      <c r="O360" s="44">
        <f t="shared" si="197"/>
        <v>35.4956074185819</v>
      </c>
      <c r="P360" s="47">
        <v>40</v>
      </c>
      <c r="Q360" s="44">
        <f t="shared" si="198"/>
        <v>43.4821190877629</v>
      </c>
      <c r="R360" s="52">
        <v>49</v>
      </c>
      <c r="S360" s="44">
        <f t="shared" si="199"/>
        <v>44.3695092732274</v>
      </c>
      <c r="T360" s="47">
        <v>50</v>
      </c>
      <c r="U360" s="44" t="str">
        <f t="shared" si="200"/>
        <v>/</v>
      </c>
      <c r="V360" s="52" t="s">
        <v>29</v>
      </c>
      <c r="W360" s="44">
        <f t="shared" si="201"/>
        <v>44.3695092732274</v>
      </c>
      <c r="X360" s="47">
        <v>50</v>
      </c>
      <c r="Y360" s="44" t="str">
        <f t="shared" si="203"/>
        <v>/</v>
      </c>
      <c r="Z360" s="47" t="s">
        <v>29</v>
      </c>
      <c r="AA360" s="44">
        <f t="shared" si="202"/>
        <v>44.3695092732274</v>
      </c>
      <c r="AB360" s="47">
        <v>50</v>
      </c>
      <c r="AC360" s="63">
        <v>12.69</v>
      </c>
      <c r="AD360" s="60"/>
      <c r="JO360" s="1"/>
      <c r="JP360" s="1"/>
    </row>
    <row r="361" s="5" customFormat="true" customHeight="true" spans="1:276">
      <c r="A361" s="24">
        <f>SUBTOTAL(103,$B$6:B361)</f>
        <v>344</v>
      </c>
      <c r="B361" s="34" t="s">
        <v>426</v>
      </c>
      <c r="C361" s="111" t="s">
        <v>427</v>
      </c>
      <c r="D361" s="112" t="s">
        <v>283</v>
      </c>
      <c r="E361" s="44">
        <f t="shared" si="192"/>
        <v>2.04099742656846</v>
      </c>
      <c r="F361" s="52">
        <v>2.3</v>
      </c>
      <c r="G361" s="44">
        <f t="shared" si="193"/>
        <v>2.21847546366137</v>
      </c>
      <c r="H361" s="47">
        <v>2.5</v>
      </c>
      <c r="I361" s="44">
        <f t="shared" si="194"/>
        <v>2.48469251930074</v>
      </c>
      <c r="J361" s="47">
        <v>2.8</v>
      </c>
      <c r="K361" s="44" t="str">
        <f t="shared" si="195"/>
        <v>/</v>
      </c>
      <c r="L361" s="47" t="s">
        <v>29</v>
      </c>
      <c r="M361" s="44">
        <f t="shared" si="196"/>
        <v>3.7270387789511</v>
      </c>
      <c r="N361" s="47">
        <v>4.2</v>
      </c>
      <c r="O361" s="44">
        <f t="shared" si="197"/>
        <v>2.04099742656846</v>
      </c>
      <c r="P361" s="47">
        <v>2.3</v>
      </c>
      <c r="Q361" s="44">
        <f t="shared" si="198"/>
        <v>2.66217055639365</v>
      </c>
      <c r="R361" s="52">
        <v>3</v>
      </c>
      <c r="S361" s="44">
        <f t="shared" si="199"/>
        <v>2.48469251930074</v>
      </c>
      <c r="T361" s="47">
        <v>2.8</v>
      </c>
      <c r="U361" s="44">
        <f t="shared" si="200"/>
        <v>1.7747803709291</v>
      </c>
      <c r="V361" s="52">
        <v>2</v>
      </c>
      <c r="W361" s="44">
        <f t="shared" si="201"/>
        <v>1.7747803709291</v>
      </c>
      <c r="X361" s="47">
        <v>2</v>
      </c>
      <c r="Y361" s="44" t="str">
        <f t="shared" si="203"/>
        <v>/</v>
      </c>
      <c r="Z361" s="47" t="s">
        <v>29</v>
      </c>
      <c r="AA361" s="44">
        <f t="shared" si="202"/>
        <v>2.48469251930074</v>
      </c>
      <c r="AB361" s="47">
        <v>2.8</v>
      </c>
      <c r="AC361" s="63">
        <v>12.69</v>
      </c>
      <c r="AD361" s="60"/>
      <c r="JO361" s="1"/>
      <c r="JP361" s="1"/>
    </row>
    <row r="362" s="5" customFormat="true" customHeight="true" spans="1:276">
      <c r="A362" s="24">
        <f>SUBTOTAL(103,$B$6:B362)</f>
        <v>345</v>
      </c>
      <c r="B362" s="34" t="s">
        <v>426</v>
      </c>
      <c r="C362" s="111" t="s">
        <v>428</v>
      </c>
      <c r="D362" s="112" t="s">
        <v>283</v>
      </c>
      <c r="E362" s="44">
        <f t="shared" si="192"/>
        <v>2.04099742656846</v>
      </c>
      <c r="F362" s="52">
        <v>2.3</v>
      </c>
      <c r="G362" s="44">
        <f t="shared" si="193"/>
        <v>4.43695092732274</v>
      </c>
      <c r="H362" s="47">
        <v>5</v>
      </c>
      <c r="I362" s="44">
        <f t="shared" si="194"/>
        <v>4.25947289022983</v>
      </c>
      <c r="J362" s="47">
        <v>4.8</v>
      </c>
      <c r="K362" s="44" t="str">
        <f t="shared" si="195"/>
        <v>/</v>
      </c>
      <c r="L362" s="47" t="s">
        <v>29</v>
      </c>
      <c r="M362" s="44">
        <f t="shared" si="196"/>
        <v>4.5256899458692</v>
      </c>
      <c r="N362" s="47">
        <v>5.1</v>
      </c>
      <c r="O362" s="44">
        <f t="shared" si="197"/>
        <v>2.04099742656846</v>
      </c>
      <c r="P362" s="47">
        <v>2.3</v>
      </c>
      <c r="Q362" s="44">
        <f t="shared" si="198"/>
        <v>5.32434111278729</v>
      </c>
      <c r="R362" s="52">
        <v>6</v>
      </c>
      <c r="S362" s="44">
        <f t="shared" si="199"/>
        <v>3.54956074185819</v>
      </c>
      <c r="T362" s="47">
        <v>4</v>
      </c>
      <c r="U362" s="44">
        <f t="shared" si="200"/>
        <v>2.21847546366137</v>
      </c>
      <c r="V362" s="52">
        <v>2.5</v>
      </c>
      <c r="W362" s="44">
        <f t="shared" si="201"/>
        <v>5.32434111278729</v>
      </c>
      <c r="X362" s="47">
        <v>6</v>
      </c>
      <c r="Y362" s="44" t="str">
        <f t="shared" si="203"/>
        <v>/</v>
      </c>
      <c r="Z362" s="47" t="s">
        <v>29</v>
      </c>
      <c r="AA362" s="44">
        <f t="shared" si="202"/>
        <v>4.25947289022983</v>
      </c>
      <c r="AB362" s="47">
        <v>4.8</v>
      </c>
      <c r="AC362" s="63">
        <v>12.69</v>
      </c>
      <c r="AD362" s="60"/>
      <c r="JO362" s="1"/>
      <c r="JP362" s="1"/>
    </row>
    <row r="363" s="5" customFormat="true" customHeight="true" spans="1:276">
      <c r="A363" s="24">
        <f>SUBTOTAL(103,$B$6:B363)</f>
        <v>346</v>
      </c>
      <c r="B363" s="34" t="s">
        <v>426</v>
      </c>
      <c r="C363" s="111" t="s">
        <v>429</v>
      </c>
      <c r="D363" s="112" t="s">
        <v>283</v>
      </c>
      <c r="E363" s="44">
        <f t="shared" si="192"/>
        <v>2.04099742656846</v>
      </c>
      <c r="F363" s="52">
        <v>2.3</v>
      </c>
      <c r="G363" s="44" t="str">
        <f t="shared" si="193"/>
        <v>/</v>
      </c>
      <c r="H363" s="52" t="s">
        <v>29</v>
      </c>
      <c r="I363" s="44" t="str">
        <f t="shared" si="194"/>
        <v>/</v>
      </c>
      <c r="J363" s="52" t="s">
        <v>29</v>
      </c>
      <c r="K363" s="44" t="str">
        <f t="shared" si="195"/>
        <v>/</v>
      </c>
      <c r="L363" s="47" t="s">
        <v>29</v>
      </c>
      <c r="M363" s="44">
        <f t="shared" si="196"/>
        <v>4.5256899458692</v>
      </c>
      <c r="N363" s="52">
        <v>5.1</v>
      </c>
      <c r="O363" s="44">
        <f t="shared" si="197"/>
        <v>2.39595350075428</v>
      </c>
      <c r="P363" s="52">
        <v>2.7</v>
      </c>
      <c r="Q363" s="44" t="str">
        <f t="shared" si="198"/>
        <v>/</v>
      </c>
      <c r="R363" s="52" t="s">
        <v>29</v>
      </c>
      <c r="S363" s="44" t="str">
        <f t="shared" si="199"/>
        <v>/</v>
      </c>
      <c r="T363" s="52" t="s">
        <v>29</v>
      </c>
      <c r="U363" s="44">
        <f t="shared" si="200"/>
        <v>2.66217055639365</v>
      </c>
      <c r="V363" s="52">
        <v>3</v>
      </c>
      <c r="W363" s="44" t="str">
        <f t="shared" si="201"/>
        <v>/</v>
      </c>
      <c r="X363" s="52" t="s">
        <v>29</v>
      </c>
      <c r="Y363" s="44" t="str">
        <f t="shared" si="203"/>
        <v>/</v>
      </c>
      <c r="Z363" s="47" t="s">
        <v>29</v>
      </c>
      <c r="AA363" s="44" t="str">
        <f t="shared" si="202"/>
        <v>/</v>
      </c>
      <c r="AB363" s="52" t="s">
        <v>29</v>
      </c>
      <c r="AC363" s="63">
        <v>12.69</v>
      </c>
      <c r="AD363" s="60"/>
      <c r="JO363" s="1"/>
      <c r="JP363" s="1"/>
    </row>
    <row r="364" s="5" customFormat="true" customHeight="true" spans="1:276">
      <c r="A364" s="24">
        <f>SUBTOTAL(103,$B$6:B364)</f>
        <v>347</v>
      </c>
      <c r="B364" s="113" t="s">
        <v>430</v>
      </c>
      <c r="C364" s="111" t="s">
        <v>431</v>
      </c>
      <c r="D364" s="113" t="s">
        <v>432</v>
      </c>
      <c r="E364" s="44">
        <f t="shared" si="192"/>
        <v>53.2434111278729</v>
      </c>
      <c r="F364" s="52">
        <v>60</v>
      </c>
      <c r="G364" s="44">
        <f t="shared" si="193"/>
        <v>53.2434111278729</v>
      </c>
      <c r="H364" s="47">
        <v>60</v>
      </c>
      <c r="I364" s="44">
        <f t="shared" si="194"/>
        <v>75.4281657644866</v>
      </c>
      <c r="J364" s="47">
        <v>85</v>
      </c>
      <c r="K364" s="44" t="str">
        <f t="shared" si="195"/>
        <v>/</v>
      </c>
      <c r="L364" s="47" t="s">
        <v>29</v>
      </c>
      <c r="M364" s="44">
        <f t="shared" si="196"/>
        <v>78.0903363208803</v>
      </c>
      <c r="N364" s="47">
        <v>88</v>
      </c>
      <c r="O364" s="44">
        <f t="shared" si="197"/>
        <v>62.1173129825184</v>
      </c>
      <c r="P364" s="47">
        <v>70</v>
      </c>
      <c r="Q364" s="44">
        <f t="shared" si="198"/>
        <v>66.5542639098412</v>
      </c>
      <c r="R364" s="52">
        <v>75</v>
      </c>
      <c r="S364" s="44">
        <f t="shared" si="199"/>
        <v>66.5542639098412</v>
      </c>
      <c r="T364" s="47">
        <v>75</v>
      </c>
      <c r="U364" s="44">
        <f t="shared" si="200"/>
        <v>70.9912148371639</v>
      </c>
      <c r="V364" s="52">
        <v>80</v>
      </c>
      <c r="W364" s="44">
        <f t="shared" si="201"/>
        <v>55.018191498802</v>
      </c>
      <c r="X364" s="47">
        <v>62</v>
      </c>
      <c r="Y364" s="44" t="str">
        <f t="shared" si="203"/>
        <v>/</v>
      </c>
      <c r="Z364" s="47" t="s">
        <v>29</v>
      </c>
      <c r="AA364" s="44">
        <f t="shared" si="202"/>
        <v>75.4281657644866</v>
      </c>
      <c r="AB364" s="47">
        <v>85</v>
      </c>
      <c r="AC364" s="63">
        <v>12.69</v>
      </c>
      <c r="AD364" s="60"/>
      <c r="JO364" s="1"/>
      <c r="JP364" s="1"/>
    </row>
    <row r="365" s="5" customFormat="true" customHeight="true" spans="1:276">
      <c r="A365" s="24">
        <f>SUBTOTAL(103,$B$6:B365)</f>
        <v>348</v>
      </c>
      <c r="B365" s="113" t="s">
        <v>433</v>
      </c>
      <c r="C365" s="111" t="s">
        <v>434</v>
      </c>
      <c r="D365" s="113" t="s">
        <v>49</v>
      </c>
      <c r="E365" s="44">
        <f t="shared" si="192"/>
        <v>22.1847546366137</v>
      </c>
      <c r="F365" s="52">
        <v>25</v>
      </c>
      <c r="G365" s="44">
        <f t="shared" si="193"/>
        <v>22.1847546366137</v>
      </c>
      <c r="H365" s="47">
        <v>25</v>
      </c>
      <c r="I365" s="44">
        <f t="shared" si="194"/>
        <v>26.6217055639365</v>
      </c>
      <c r="J365" s="47">
        <v>30</v>
      </c>
      <c r="K365" s="44" t="str">
        <f t="shared" si="195"/>
        <v>/</v>
      </c>
      <c r="L365" s="47" t="s">
        <v>29</v>
      </c>
      <c r="M365" s="44">
        <f t="shared" si="196"/>
        <v>24.4032301002751</v>
      </c>
      <c r="N365" s="47">
        <v>27.5</v>
      </c>
      <c r="O365" s="44">
        <f t="shared" si="197"/>
        <v>22.1847546366137</v>
      </c>
      <c r="P365" s="47">
        <v>25</v>
      </c>
      <c r="Q365" s="44">
        <f t="shared" si="198"/>
        <v>22.1847546366137</v>
      </c>
      <c r="R365" s="52">
        <v>25</v>
      </c>
      <c r="S365" s="44">
        <f t="shared" si="199"/>
        <v>22.1847546366137</v>
      </c>
      <c r="T365" s="47">
        <v>25</v>
      </c>
      <c r="U365" s="44">
        <f t="shared" si="200"/>
        <v>22.1847546366137</v>
      </c>
      <c r="V365" s="52">
        <v>25</v>
      </c>
      <c r="W365" s="44">
        <f t="shared" si="201"/>
        <v>25.0244032301003</v>
      </c>
      <c r="X365" s="47">
        <v>28.2</v>
      </c>
      <c r="Y365" s="44" t="str">
        <f t="shared" si="203"/>
        <v>/</v>
      </c>
      <c r="Z365" s="47" t="s">
        <v>29</v>
      </c>
      <c r="AA365" s="44">
        <f t="shared" si="202"/>
        <v>26.6217055639365</v>
      </c>
      <c r="AB365" s="47">
        <v>30</v>
      </c>
      <c r="AC365" s="63">
        <v>12.69</v>
      </c>
      <c r="AD365" s="60"/>
      <c r="JO365" s="1"/>
      <c r="JP365" s="1"/>
    </row>
    <row r="366" s="5" customFormat="true" customHeight="true" spans="1:276">
      <c r="A366" s="24">
        <f>SUBTOTAL(103,$B$6:B366)</f>
        <v>349</v>
      </c>
      <c r="B366" s="113" t="s">
        <v>433</v>
      </c>
      <c r="C366" s="111" t="s">
        <v>435</v>
      </c>
      <c r="D366" s="113" t="s">
        <v>49</v>
      </c>
      <c r="E366" s="44">
        <f t="shared" si="192"/>
        <v>35.4956074185819</v>
      </c>
      <c r="F366" s="52">
        <v>40</v>
      </c>
      <c r="G366" s="44">
        <f t="shared" si="193"/>
        <v>30.1712663057947</v>
      </c>
      <c r="H366" s="47">
        <v>34</v>
      </c>
      <c r="I366" s="44">
        <f t="shared" si="194"/>
        <v>39.9325583459047</v>
      </c>
      <c r="J366" s="47">
        <v>45</v>
      </c>
      <c r="K366" s="44" t="str">
        <f t="shared" si="195"/>
        <v>/</v>
      </c>
      <c r="L366" s="47" t="s">
        <v>29</v>
      </c>
      <c r="M366" s="44">
        <f t="shared" si="196"/>
        <v>34.8921820924661</v>
      </c>
      <c r="N366" s="47">
        <v>39.32</v>
      </c>
      <c r="O366" s="44">
        <f t="shared" si="197"/>
        <v>31.0586564912592</v>
      </c>
      <c r="P366" s="47">
        <v>35</v>
      </c>
      <c r="Q366" s="44">
        <f t="shared" si="198"/>
        <v>30.1712663057947</v>
      </c>
      <c r="R366" s="52">
        <v>34</v>
      </c>
      <c r="S366" s="44">
        <f t="shared" si="199"/>
        <v>30.1712663057947</v>
      </c>
      <c r="T366" s="47">
        <v>34</v>
      </c>
      <c r="U366" s="44">
        <f t="shared" si="200"/>
        <v>30.1712663057947</v>
      </c>
      <c r="V366" s="52">
        <v>34</v>
      </c>
      <c r="W366" s="44">
        <f t="shared" si="201"/>
        <v>30.1712663057947</v>
      </c>
      <c r="X366" s="47">
        <v>34</v>
      </c>
      <c r="Y366" s="44" t="str">
        <f t="shared" si="203"/>
        <v>/</v>
      </c>
      <c r="Z366" s="47" t="s">
        <v>29</v>
      </c>
      <c r="AA366" s="44">
        <f t="shared" si="202"/>
        <v>39.9325583459047</v>
      </c>
      <c r="AB366" s="47">
        <v>45</v>
      </c>
      <c r="AC366" s="63">
        <v>12.69</v>
      </c>
      <c r="AD366" s="60"/>
      <c r="JO366" s="1"/>
      <c r="JP366" s="1"/>
    </row>
    <row r="367" s="5" customFormat="true" customHeight="true" spans="1:276">
      <c r="A367" s="24">
        <f>SUBTOTAL(103,$B$6:B367)</f>
        <v>350</v>
      </c>
      <c r="B367" s="113" t="s">
        <v>433</v>
      </c>
      <c r="C367" s="111" t="s">
        <v>436</v>
      </c>
      <c r="D367" s="113" t="s">
        <v>49</v>
      </c>
      <c r="E367" s="44">
        <f t="shared" si="192"/>
        <v>42.5947289022983</v>
      </c>
      <c r="F367" s="52">
        <v>48</v>
      </c>
      <c r="G367" s="44">
        <f t="shared" si="193"/>
        <v>51.4686307569438</v>
      </c>
      <c r="H367" s="47">
        <v>58</v>
      </c>
      <c r="I367" s="44">
        <f t="shared" si="194"/>
        <v>48.8064602005502</v>
      </c>
      <c r="J367" s="47">
        <v>55</v>
      </c>
      <c r="K367" s="44" t="str">
        <f t="shared" si="195"/>
        <v>/</v>
      </c>
      <c r="L367" s="47" t="s">
        <v>29</v>
      </c>
      <c r="M367" s="44">
        <f t="shared" si="196"/>
        <v>59.5172597391073</v>
      </c>
      <c r="N367" s="47">
        <v>67.07</v>
      </c>
      <c r="O367" s="44">
        <f t="shared" si="197"/>
        <v>39.9325583459047</v>
      </c>
      <c r="P367" s="47">
        <v>45</v>
      </c>
      <c r="Q367" s="44">
        <f t="shared" si="198"/>
        <v>51.4686307569438</v>
      </c>
      <c r="R367" s="52">
        <v>58</v>
      </c>
      <c r="S367" s="44">
        <f t="shared" si="199"/>
        <v>51.4686307569438</v>
      </c>
      <c r="T367" s="47">
        <v>58</v>
      </c>
      <c r="U367" s="44">
        <f t="shared" si="200"/>
        <v>51.4686307569438</v>
      </c>
      <c r="V367" s="52">
        <v>58</v>
      </c>
      <c r="W367" s="44">
        <f t="shared" si="201"/>
        <v>51.4686307569438</v>
      </c>
      <c r="X367" s="47">
        <v>58</v>
      </c>
      <c r="Y367" s="44" t="str">
        <f t="shared" si="203"/>
        <v>/</v>
      </c>
      <c r="Z367" s="47" t="s">
        <v>29</v>
      </c>
      <c r="AA367" s="44">
        <f t="shared" si="202"/>
        <v>48.8064602005502</v>
      </c>
      <c r="AB367" s="47">
        <v>55</v>
      </c>
      <c r="AC367" s="63">
        <v>12.69</v>
      </c>
      <c r="AD367" s="60"/>
      <c r="JO367" s="1"/>
      <c r="JP367" s="1"/>
    </row>
    <row r="368" s="5" customFormat="true" customHeight="true" spans="1:276">
      <c r="A368" s="24">
        <f>SUBTOTAL(103,$B$6:B368)</f>
        <v>351</v>
      </c>
      <c r="B368" s="113" t="s">
        <v>433</v>
      </c>
      <c r="C368" s="111" t="s">
        <v>437</v>
      </c>
      <c r="D368" s="113" t="s">
        <v>49</v>
      </c>
      <c r="E368" s="44">
        <f t="shared" si="192"/>
        <v>62.1173129825184</v>
      </c>
      <c r="F368" s="52">
        <v>70</v>
      </c>
      <c r="G368" s="44">
        <f t="shared" si="193"/>
        <v>75.4281657644866</v>
      </c>
      <c r="H368" s="47">
        <v>85</v>
      </c>
      <c r="I368" s="44">
        <f t="shared" si="194"/>
        <v>75.4281657644866</v>
      </c>
      <c r="J368" s="47">
        <v>85</v>
      </c>
      <c r="K368" s="44" t="str">
        <f t="shared" si="195"/>
        <v>/</v>
      </c>
      <c r="L368" s="47" t="s">
        <v>29</v>
      </c>
      <c r="M368" s="44">
        <f t="shared" si="196"/>
        <v>87.2215813293105</v>
      </c>
      <c r="N368" s="47">
        <v>98.29</v>
      </c>
      <c r="O368" s="44">
        <f t="shared" si="197"/>
        <v>53.2434111278729</v>
      </c>
      <c r="P368" s="47">
        <v>60</v>
      </c>
      <c r="Q368" s="44">
        <f t="shared" si="198"/>
        <v>75.4281657644866</v>
      </c>
      <c r="R368" s="52">
        <v>85</v>
      </c>
      <c r="S368" s="44">
        <f t="shared" si="199"/>
        <v>75.4281657644866</v>
      </c>
      <c r="T368" s="47">
        <v>85</v>
      </c>
      <c r="U368" s="44">
        <f t="shared" si="200"/>
        <v>75.4281657644866</v>
      </c>
      <c r="V368" s="52">
        <v>85</v>
      </c>
      <c r="W368" s="44">
        <f t="shared" si="201"/>
        <v>75.4281657644866</v>
      </c>
      <c r="X368" s="47">
        <v>85</v>
      </c>
      <c r="Y368" s="44" t="str">
        <f t="shared" si="203"/>
        <v>/</v>
      </c>
      <c r="Z368" s="47" t="s">
        <v>29</v>
      </c>
      <c r="AA368" s="44">
        <f t="shared" si="202"/>
        <v>75.4281657644866</v>
      </c>
      <c r="AB368" s="47">
        <v>85</v>
      </c>
      <c r="AC368" s="63">
        <v>12.69</v>
      </c>
      <c r="AD368" s="60"/>
      <c r="JO368" s="1"/>
      <c r="JP368" s="1"/>
    </row>
    <row r="369" s="5" customFormat="true" customHeight="true" spans="1:276">
      <c r="A369" s="24">
        <f>SUBTOTAL(103,$B$6:B369)</f>
        <v>352</v>
      </c>
      <c r="B369" s="113" t="s">
        <v>433</v>
      </c>
      <c r="C369" s="111" t="s">
        <v>420</v>
      </c>
      <c r="D369" s="34" t="s">
        <v>49</v>
      </c>
      <c r="E369" s="44">
        <f t="shared" si="192"/>
        <v>86.0768479900612</v>
      </c>
      <c r="F369" s="52">
        <v>97</v>
      </c>
      <c r="G369" s="44">
        <f t="shared" si="193"/>
        <v>110.923773183069</v>
      </c>
      <c r="H369" s="47">
        <v>125</v>
      </c>
      <c r="I369" s="44">
        <f t="shared" si="194"/>
        <v>97.6129204011004</v>
      </c>
      <c r="J369" s="47">
        <v>110</v>
      </c>
      <c r="K369" s="44" t="str">
        <f t="shared" si="195"/>
        <v>/</v>
      </c>
      <c r="L369" s="47" t="s">
        <v>29</v>
      </c>
      <c r="M369" s="44">
        <f t="shared" si="196"/>
        <v>128.272251308901</v>
      </c>
      <c r="N369" s="47">
        <v>144.55</v>
      </c>
      <c r="O369" s="44">
        <f t="shared" si="197"/>
        <v>88.7390185464549</v>
      </c>
      <c r="P369" s="47">
        <v>100</v>
      </c>
      <c r="Q369" s="44">
        <f t="shared" si="198"/>
        <v>110.923773183069</v>
      </c>
      <c r="R369" s="52">
        <v>125</v>
      </c>
      <c r="S369" s="44">
        <f t="shared" si="199"/>
        <v>110.923773183069</v>
      </c>
      <c r="T369" s="47">
        <v>125</v>
      </c>
      <c r="U369" s="44">
        <f t="shared" si="200"/>
        <v>110.923773183069</v>
      </c>
      <c r="V369" s="52">
        <v>125</v>
      </c>
      <c r="W369" s="44">
        <f t="shared" si="201"/>
        <v>110.923773183069</v>
      </c>
      <c r="X369" s="47">
        <v>125</v>
      </c>
      <c r="Y369" s="44" t="str">
        <f t="shared" si="203"/>
        <v>/</v>
      </c>
      <c r="Z369" s="47" t="s">
        <v>29</v>
      </c>
      <c r="AA369" s="44">
        <f t="shared" si="202"/>
        <v>97.6129204011004</v>
      </c>
      <c r="AB369" s="47">
        <v>110</v>
      </c>
      <c r="AC369" s="63">
        <v>12.69</v>
      </c>
      <c r="AD369" s="60"/>
      <c r="JO369" s="1"/>
      <c r="JP369" s="1"/>
    </row>
    <row r="370" s="5" customFormat="true" customHeight="true" spans="1:276">
      <c r="A370" s="24">
        <f>SUBTOTAL(103,$B$6:B370)</f>
        <v>353</v>
      </c>
      <c r="B370" s="113" t="s">
        <v>433</v>
      </c>
      <c r="C370" s="111" t="s">
        <v>438</v>
      </c>
      <c r="D370" s="34" t="s">
        <v>49</v>
      </c>
      <c r="E370" s="44">
        <f t="shared" si="192"/>
        <v>150.856331528973</v>
      </c>
      <c r="F370" s="52">
        <v>170</v>
      </c>
      <c r="G370" s="44">
        <f t="shared" si="193"/>
        <v>146.419380601651</v>
      </c>
      <c r="H370" s="47">
        <v>165</v>
      </c>
      <c r="I370" s="44">
        <f t="shared" si="194"/>
        <v>195.225840802201</v>
      </c>
      <c r="J370" s="47">
        <v>220</v>
      </c>
      <c r="K370" s="44" t="str">
        <f t="shared" si="195"/>
        <v>/</v>
      </c>
      <c r="L370" s="47" t="s">
        <v>29</v>
      </c>
      <c r="M370" s="44">
        <f t="shared" si="196"/>
        <v>169.322921288491</v>
      </c>
      <c r="N370" s="47">
        <v>190.81</v>
      </c>
      <c r="O370" s="44">
        <f t="shared" si="197"/>
        <v>212.973644511492</v>
      </c>
      <c r="P370" s="47">
        <v>240</v>
      </c>
      <c r="Q370" s="44">
        <f t="shared" si="198"/>
        <v>146.419380601651</v>
      </c>
      <c r="R370" s="52">
        <v>165</v>
      </c>
      <c r="S370" s="44">
        <f t="shared" si="199"/>
        <v>146.419380601651</v>
      </c>
      <c r="T370" s="47">
        <v>165</v>
      </c>
      <c r="U370" s="44">
        <f t="shared" si="200"/>
        <v>146.419380601651</v>
      </c>
      <c r="V370" s="52">
        <v>165</v>
      </c>
      <c r="W370" s="44">
        <f t="shared" si="201"/>
        <v>146.419380601651</v>
      </c>
      <c r="X370" s="47">
        <v>165</v>
      </c>
      <c r="Y370" s="44" t="str">
        <f t="shared" si="203"/>
        <v>/</v>
      </c>
      <c r="Z370" s="47" t="s">
        <v>29</v>
      </c>
      <c r="AA370" s="44">
        <f t="shared" si="202"/>
        <v>195.225840802201</v>
      </c>
      <c r="AB370" s="47">
        <v>220</v>
      </c>
      <c r="AC370" s="63">
        <v>12.69</v>
      </c>
      <c r="AD370" s="60"/>
      <c r="JO370" s="1"/>
      <c r="JP370" s="1"/>
    </row>
    <row r="371" s="5" customFormat="true" customHeight="true" spans="1:276">
      <c r="A371" s="24">
        <f>SUBTOTAL(103,$B$6:B371)</f>
        <v>354</v>
      </c>
      <c r="B371" s="33" t="s">
        <v>439</v>
      </c>
      <c r="C371" s="111" t="s">
        <v>434</v>
      </c>
      <c r="D371" s="34" t="s">
        <v>49</v>
      </c>
      <c r="E371" s="44">
        <f t="shared" si="192"/>
        <v>17.747803709291</v>
      </c>
      <c r="F371" s="52">
        <v>20</v>
      </c>
      <c r="G371" s="44">
        <f t="shared" si="193"/>
        <v>15.9730233383619</v>
      </c>
      <c r="H371" s="47">
        <v>18</v>
      </c>
      <c r="I371" s="44">
        <f t="shared" si="194"/>
        <v>15.9730233383619</v>
      </c>
      <c r="J371" s="47">
        <v>18</v>
      </c>
      <c r="K371" s="44" t="str">
        <f t="shared" si="195"/>
        <v>/</v>
      </c>
      <c r="L371" s="47" t="s">
        <v>29</v>
      </c>
      <c r="M371" s="44">
        <f t="shared" si="196"/>
        <v>18.4754636613719</v>
      </c>
      <c r="N371" s="47">
        <v>20.82</v>
      </c>
      <c r="O371" s="44">
        <f t="shared" si="197"/>
        <v>4.61442896441565</v>
      </c>
      <c r="P371" s="47">
        <v>5.2</v>
      </c>
      <c r="Q371" s="44">
        <f t="shared" si="198"/>
        <v>31.0586564912592</v>
      </c>
      <c r="R371" s="52">
        <v>35</v>
      </c>
      <c r="S371" s="44">
        <f t="shared" si="199"/>
        <v>15.9730233383619</v>
      </c>
      <c r="T371" s="47">
        <v>18</v>
      </c>
      <c r="U371" s="44">
        <f t="shared" si="200"/>
        <v>15.9730233383619</v>
      </c>
      <c r="V371" s="52">
        <v>18</v>
      </c>
      <c r="W371" s="44">
        <f t="shared" si="201"/>
        <v>12.4234625965037</v>
      </c>
      <c r="X371" s="47">
        <v>14</v>
      </c>
      <c r="Y371" s="44" t="str">
        <f t="shared" si="203"/>
        <v>/</v>
      </c>
      <c r="Z371" s="47" t="s">
        <v>29</v>
      </c>
      <c r="AA371" s="44">
        <f t="shared" si="202"/>
        <v>15.9730233383619</v>
      </c>
      <c r="AB371" s="47">
        <v>18</v>
      </c>
      <c r="AC371" s="63">
        <v>12.69</v>
      </c>
      <c r="AD371" s="60"/>
      <c r="JO371" s="1"/>
      <c r="JP371" s="1"/>
    </row>
    <row r="372" s="5" customFormat="true" customHeight="true" spans="1:276">
      <c r="A372" s="24">
        <f>SUBTOTAL(103,$B$6:B372)</f>
        <v>355</v>
      </c>
      <c r="B372" s="33" t="s">
        <v>439</v>
      </c>
      <c r="C372" s="111" t="s">
        <v>435</v>
      </c>
      <c r="D372" s="34" t="s">
        <v>49</v>
      </c>
      <c r="E372" s="44">
        <f t="shared" si="192"/>
        <v>22.1847546366137</v>
      </c>
      <c r="F372" s="52">
        <v>25</v>
      </c>
      <c r="G372" s="44">
        <f t="shared" si="193"/>
        <v>23.0721448220783</v>
      </c>
      <c r="H372" s="47">
        <v>26</v>
      </c>
      <c r="I372" s="44">
        <f t="shared" si="194"/>
        <v>23.0721448220783</v>
      </c>
      <c r="J372" s="47">
        <v>26</v>
      </c>
      <c r="K372" s="44" t="str">
        <f t="shared" si="195"/>
        <v>/</v>
      </c>
      <c r="L372" s="47" t="s">
        <v>29</v>
      </c>
      <c r="M372" s="44">
        <f t="shared" si="196"/>
        <v>26.683822876919</v>
      </c>
      <c r="N372" s="47">
        <v>30.07</v>
      </c>
      <c r="O372" s="44">
        <f t="shared" si="197"/>
        <v>5.14686307569438</v>
      </c>
      <c r="P372" s="47">
        <v>5.8</v>
      </c>
      <c r="Q372" s="44">
        <f t="shared" si="198"/>
        <v>57.6803620551957</v>
      </c>
      <c r="R372" s="52">
        <v>65</v>
      </c>
      <c r="S372" s="44">
        <f t="shared" si="199"/>
        <v>23.0721448220783</v>
      </c>
      <c r="T372" s="47">
        <v>26</v>
      </c>
      <c r="U372" s="44">
        <f t="shared" si="200"/>
        <v>23.0721448220783</v>
      </c>
      <c r="V372" s="52">
        <v>26</v>
      </c>
      <c r="W372" s="44">
        <f t="shared" si="201"/>
        <v>20.4099742656846</v>
      </c>
      <c r="X372" s="47">
        <v>23</v>
      </c>
      <c r="Y372" s="44" t="str">
        <f t="shared" ref="Y372:Y406" si="204">IF(Z372="/","/",Z372/(1+$AC372/100))</f>
        <v>/</v>
      </c>
      <c r="Z372" s="47" t="s">
        <v>29</v>
      </c>
      <c r="AA372" s="44">
        <f t="shared" si="202"/>
        <v>23.0721448220783</v>
      </c>
      <c r="AB372" s="47">
        <v>26</v>
      </c>
      <c r="AC372" s="63">
        <v>12.69</v>
      </c>
      <c r="AD372" s="60"/>
      <c r="JO372" s="1"/>
      <c r="JP372" s="1"/>
    </row>
    <row r="373" s="5" customFormat="true" customHeight="true" spans="1:276">
      <c r="A373" s="24">
        <f>SUBTOTAL(103,$B$6:B373)</f>
        <v>356</v>
      </c>
      <c r="B373" s="33" t="s">
        <v>439</v>
      </c>
      <c r="C373" s="111" t="s">
        <v>436</v>
      </c>
      <c r="D373" s="34" t="s">
        <v>49</v>
      </c>
      <c r="E373" s="44">
        <f t="shared" si="192"/>
        <v>31.0586564912592</v>
      </c>
      <c r="F373" s="52">
        <v>35</v>
      </c>
      <c r="G373" s="44">
        <f t="shared" si="193"/>
        <v>33.7208270476529</v>
      </c>
      <c r="H373" s="47">
        <v>38</v>
      </c>
      <c r="I373" s="44">
        <f t="shared" si="194"/>
        <v>33.7208270476529</v>
      </c>
      <c r="J373" s="47">
        <v>38</v>
      </c>
      <c r="K373" s="44" t="str">
        <f t="shared" si="195"/>
        <v>/</v>
      </c>
      <c r="L373" s="47" t="s">
        <v>29</v>
      </c>
      <c r="M373" s="44">
        <f t="shared" si="196"/>
        <v>38.9919247493123</v>
      </c>
      <c r="N373" s="47">
        <v>43.94</v>
      </c>
      <c r="O373" s="44">
        <f t="shared" si="197"/>
        <v>8.87390185464549</v>
      </c>
      <c r="P373" s="47">
        <v>10</v>
      </c>
      <c r="Q373" s="44">
        <f t="shared" si="198"/>
        <v>66.5542639098412</v>
      </c>
      <c r="R373" s="52">
        <v>75</v>
      </c>
      <c r="S373" s="44">
        <f t="shared" si="199"/>
        <v>33.7208270476529</v>
      </c>
      <c r="T373" s="47">
        <v>38</v>
      </c>
      <c r="U373" s="44">
        <f t="shared" si="200"/>
        <v>33.7208270476529</v>
      </c>
      <c r="V373" s="52">
        <v>38</v>
      </c>
      <c r="W373" s="44">
        <f t="shared" si="201"/>
        <v>29.2838761203301</v>
      </c>
      <c r="X373" s="47">
        <v>33</v>
      </c>
      <c r="Y373" s="44" t="str">
        <f t="shared" si="204"/>
        <v>/</v>
      </c>
      <c r="Z373" s="47" t="s">
        <v>29</v>
      </c>
      <c r="AA373" s="44">
        <f t="shared" si="202"/>
        <v>33.7208270476529</v>
      </c>
      <c r="AB373" s="47">
        <v>38</v>
      </c>
      <c r="AC373" s="63">
        <v>12.69</v>
      </c>
      <c r="AD373" s="60"/>
      <c r="JO373" s="1"/>
      <c r="JP373" s="1"/>
    </row>
    <row r="374" s="5" customFormat="true" customHeight="true" spans="1:276">
      <c r="A374" s="24">
        <f>SUBTOTAL(103,$B$6:B374)</f>
        <v>357</v>
      </c>
      <c r="B374" s="33" t="s">
        <v>439</v>
      </c>
      <c r="C374" s="111" t="s">
        <v>437</v>
      </c>
      <c r="D374" s="34" t="s">
        <v>49</v>
      </c>
      <c r="E374" s="44">
        <f t="shared" si="192"/>
        <v>66.5542639098412</v>
      </c>
      <c r="F374" s="52">
        <v>75</v>
      </c>
      <c r="G374" s="44">
        <f t="shared" si="193"/>
        <v>51.4686307569438</v>
      </c>
      <c r="H374" s="47">
        <v>58</v>
      </c>
      <c r="I374" s="44">
        <f t="shared" si="194"/>
        <v>51.4686307569438</v>
      </c>
      <c r="J374" s="47">
        <v>58</v>
      </c>
      <c r="K374" s="44" t="str">
        <f t="shared" si="195"/>
        <v>/</v>
      </c>
      <c r="L374" s="47" t="s">
        <v>29</v>
      </c>
      <c r="M374" s="44">
        <f t="shared" si="196"/>
        <v>59.5172597391073</v>
      </c>
      <c r="N374" s="47">
        <v>67.07</v>
      </c>
      <c r="O374" s="44">
        <f t="shared" si="197"/>
        <v>17.747803709291</v>
      </c>
      <c r="P374" s="47">
        <v>20</v>
      </c>
      <c r="Q374" s="44">
        <f t="shared" si="198"/>
        <v>75.4281657644866</v>
      </c>
      <c r="R374" s="52">
        <v>85</v>
      </c>
      <c r="S374" s="44">
        <f t="shared" si="199"/>
        <v>51.4686307569438</v>
      </c>
      <c r="T374" s="47">
        <v>58</v>
      </c>
      <c r="U374" s="44">
        <f t="shared" si="200"/>
        <v>48.8064602005502</v>
      </c>
      <c r="V374" s="52">
        <v>55</v>
      </c>
      <c r="W374" s="44">
        <f t="shared" si="201"/>
        <v>44.3695092732274</v>
      </c>
      <c r="X374" s="47">
        <v>50</v>
      </c>
      <c r="Y374" s="44" t="str">
        <f t="shared" si="204"/>
        <v>/</v>
      </c>
      <c r="Z374" s="47" t="s">
        <v>29</v>
      </c>
      <c r="AA374" s="44">
        <f t="shared" si="202"/>
        <v>51.4686307569438</v>
      </c>
      <c r="AB374" s="47">
        <v>58</v>
      </c>
      <c r="AC374" s="63">
        <v>12.69</v>
      </c>
      <c r="AD374" s="60"/>
      <c r="JO374" s="1"/>
      <c r="JP374" s="1"/>
    </row>
    <row r="375" s="5" customFormat="true" customHeight="true" spans="1:276">
      <c r="A375" s="24">
        <f>SUBTOTAL(103,$B$6:B375)</f>
        <v>358</v>
      </c>
      <c r="B375" s="114" t="s">
        <v>440</v>
      </c>
      <c r="C375" s="111" t="s">
        <v>434</v>
      </c>
      <c r="D375" s="34" t="s">
        <v>49</v>
      </c>
      <c r="E375" s="44">
        <f t="shared" si="192"/>
        <v>15.9730233383619</v>
      </c>
      <c r="F375" s="52">
        <v>18</v>
      </c>
      <c r="G375" s="44" t="str">
        <f t="shared" si="193"/>
        <v>/</v>
      </c>
      <c r="H375" s="47" t="s">
        <v>29</v>
      </c>
      <c r="I375" s="44" t="str">
        <f t="shared" si="194"/>
        <v>/</v>
      </c>
      <c r="J375" s="47" t="s">
        <v>29</v>
      </c>
      <c r="K375" s="44" t="str">
        <f t="shared" si="195"/>
        <v>/</v>
      </c>
      <c r="L375" s="47" t="s">
        <v>29</v>
      </c>
      <c r="M375" s="44" t="str">
        <f t="shared" si="196"/>
        <v>/</v>
      </c>
      <c r="N375" s="47" t="s">
        <v>29</v>
      </c>
      <c r="O375" s="44">
        <f t="shared" si="197"/>
        <v>17.747803709291</v>
      </c>
      <c r="P375" s="47">
        <v>20</v>
      </c>
      <c r="Q375" s="44">
        <f t="shared" si="198"/>
        <v>39.9325583459047</v>
      </c>
      <c r="R375" s="52">
        <v>45</v>
      </c>
      <c r="S375" s="44" t="str">
        <f t="shared" si="199"/>
        <v>/</v>
      </c>
      <c r="T375" s="47" t="s">
        <v>29</v>
      </c>
      <c r="U375" s="44">
        <f t="shared" si="200"/>
        <v>26.6217055639365</v>
      </c>
      <c r="V375" s="52">
        <v>30</v>
      </c>
      <c r="W375" s="44" t="str">
        <f t="shared" si="201"/>
        <v>/</v>
      </c>
      <c r="X375" s="47" t="s">
        <v>29</v>
      </c>
      <c r="Y375" s="44" t="str">
        <f t="shared" si="204"/>
        <v>/</v>
      </c>
      <c r="Z375" s="47" t="s">
        <v>29</v>
      </c>
      <c r="AA375" s="44" t="str">
        <f t="shared" si="202"/>
        <v>/</v>
      </c>
      <c r="AB375" s="47" t="s">
        <v>29</v>
      </c>
      <c r="AC375" s="63">
        <v>12.69</v>
      </c>
      <c r="AD375" s="60"/>
      <c r="JO375" s="1"/>
      <c r="JP375" s="1"/>
    </row>
    <row r="376" s="5" customFormat="true" customHeight="true" spans="1:276">
      <c r="A376" s="24">
        <f>SUBTOTAL(103,$B$6:B376)</f>
        <v>359</v>
      </c>
      <c r="B376" s="114" t="s">
        <v>440</v>
      </c>
      <c r="C376" s="111" t="s">
        <v>435</v>
      </c>
      <c r="D376" s="34" t="s">
        <v>49</v>
      </c>
      <c r="E376" s="44">
        <f t="shared" si="192"/>
        <v>26.6217055639365</v>
      </c>
      <c r="F376" s="52">
        <v>30</v>
      </c>
      <c r="G376" s="44">
        <f t="shared" si="193"/>
        <v>31.0586564912592</v>
      </c>
      <c r="H376" s="47">
        <v>35</v>
      </c>
      <c r="I376" s="44">
        <f t="shared" si="194"/>
        <v>31.0586564912592</v>
      </c>
      <c r="J376" s="47">
        <v>35</v>
      </c>
      <c r="K376" s="44" t="str">
        <f t="shared" si="195"/>
        <v>/</v>
      </c>
      <c r="L376" s="47" t="s">
        <v>29</v>
      </c>
      <c r="M376" s="44">
        <f t="shared" si="196"/>
        <v>35.9126808057503</v>
      </c>
      <c r="N376" s="47">
        <v>40.47</v>
      </c>
      <c r="O376" s="44">
        <f t="shared" si="197"/>
        <v>26.6217055639365</v>
      </c>
      <c r="P376" s="47">
        <v>30</v>
      </c>
      <c r="Q376" s="44">
        <f t="shared" si="198"/>
        <v>44.3695092732274</v>
      </c>
      <c r="R376" s="52">
        <v>50</v>
      </c>
      <c r="S376" s="44">
        <f t="shared" si="199"/>
        <v>31.0586564912592</v>
      </c>
      <c r="T376" s="47">
        <v>35</v>
      </c>
      <c r="U376" s="44">
        <f t="shared" si="200"/>
        <v>31.0586564912592</v>
      </c>
      <c r="V376" s="52">
        <v>35</v>
      </c>
      <c r="W376" s="44">
        <f t="shared" si="201"/>
        <v>31.0586564912592</v>
      </c>
      <c r="X376" s="47">
        <v>35</v>
      </c>
      <c r="Y376" s="44" t="str">
        <f t="shared" si="204"/>
        <v>/</v>
      </c>
      <c r="Z376" s="47" t="s">
        <v>29</v>
      </c>
      <c r="AA376" s="44">
        <f t="shared" si="202"/>
        <v>31.0586564912592</v>
      </c>
      <c r="AB376" s="47">
        <v>35</v>
      </c>
      <c r="AC376" s="63">
        <v>12.69</v>
      </c>
      <c r="AD376" s="60"/>
      <c r="JO376" s="1"/>
      <c r="JP376" s="1"/>
    </row>
    <row r="377" s="5" customFormat="true" customHeight="true" spans="1:276">
      <c r="A377" s="24">
        <f>SUBTOTAL(103,$B$6:B377)</f>
        <v>360</v>
      </c>
      <c r="B377" s="114" t="s">
        <v>440</v>
      </c>
      <c r="C377" s="111" t="s">
        <v>436</v>
      </c>
      <c r="D377" s="34" t="s">
        <v>49</v>
      </c>
      <c r="E377" s="44">
        <f t="shared" si="192"/>
        <v>53.2434111278729</v>
      </c>
      <c r="F377" s="52">
        <v>60</v>
      </c>
      <c r="G377" s="44">
        <f t="shared" si="193"/>
        <v>39.9325583459047</v>
      </c>
      <c r="H377" s="47">
        <v>45</v>
      </c>
      <c r="I377" s="44">
        <f t="shared" si="194"/>
        <v>44.3695092732274</v>
      </c>
      <c r="J377" s="47">
        <v>50</v>
      </c>
      <c r="K377" s="44" t="str">
        <f t="shared" si="195"/>
        <v>/</v>
      </c>
      <c r="L377" s="47" t="s">
        <v>29</v>
      </c>
      <c r="M377" s="44">
        <f t="shared" si="196"/>
        <v>46.1797852515751</v>
      </c>
      <c r="N377" s="47">
        <v>52.04</v>
      </c>
      <c r="O377" s="44">
        <f t="shared" si="197"/>
        <v>35.4956074185819</v>
      </c>
      <c r="P377" s="47">
        <v>40</v>
      </c>
      <c r="Q377" s="44">
        <f t="shared" si="198"/>
        <v>52.3560209424084</v>
      </c>
      <c r="R377" s="52">
        <v>59</v>
      </c>
      <c r="S377" s="44">
        <f t="shared" si="199"/>
        <v>39.9325583459047</v>
      </c>
      <c r="T377" s="47">
        <v>45</v>
      </c>
      <c r="U377" s="44">
        <f t="shared" si="200"/>
        <v>39.9325583459047</v>
      </c>
      <c r="V377" s="52">
        <v>45</v>
      </c>
      <c r="W377" s="44">
        <f t="shared" si="201"/>
        <v>39.9325583459047</v>
      </c>
      <c r="X377" s="47">
        <v>45</v>
      </c>
      <c r="Y377" s="44" t="str">
        <f t="shared" si="204"/>
        <v>/</v>
      </c>
      <c r="Z377" s="47" t="s">
        <v>29</v>
      </c>
      <c r="AA377" s="44">
        <f t="shared" si="202"/>
        <v>44.3695092732274</v>
      </c>
      <c r="AB377" s="47">
        <v>50</v>
      </c>
      <c r="AC377" s="63">
        <v>12.69</v>
      </c>
      <c r="AD377" s="60"/>
      <c r="JO377" s="1"/>
      <c r="JP377" s="1"/>
    </row>
    <row r="378" s="5" customFormat="true" customHeight="true" spans="1:276">
      <c r="A378" s="24">
        <f>SUBTOTAL(103,$B$6:B378)</f>
        <v>361</v>
      </c>
      <c r="B378" s="114" t="s">
        <v>440</v>
      </c>
      <c r="C378" s="111" t="s">
        <v>437</v>
      </c>
      <c r="D378" s="34" t="s">
        <v>49</v>
      </c>
      <c r="E378" s="44">
        <f t="shared" si="192"/>
        <v>84.3020676191321</v>
      </c>
      <c r="F378" s="52">
        <v>95</v>
      </c>
      <c r="G378" s="44">
        <f t="shared" si="193"/>
        <v>80.7525068772739</v>
      </c>
      <c r="H378" s="47">
        <v>91</v>
      </c>
      <c r="I378" s="44">
        <f t="shared" si="194"/>
        <v>79.8651166918094</v>
      </c>
      <c r="J378" s="47">
        <v>90</v>
      </c>
      <c r="K378" s="44" t="str">
        <f t="shared" si="195"/>
        <v>/</v>
      </c>
      <c r="L378" s="47" t="s">
        <v>29</v>
      </c>
      <c r="M378" s="44">
        <f t="shared" si="196"/>
        <v>93.3800692164345</v>
      </c>
      <c r="N378" s="47">
        <v>105.23</v>
      </c>
      <c r="O378" s="44">
        <f t="shared" si="197"/>
        <v>48.8064602005502</v>
      </c>
      <c r="P378" s="47">
        <v>55</v>
      </c>
      <c r="Q378" s="44">
        <f t="shared" si="198"/>
        <v>86.9642381755258</v>
      </c>
      <c r="R378" s="52">
        <v>98</v>
      </c>
      <c r="S378" s="44">
        <f t="shared" si="199"/>
        <v>80.7525068772739</v>
      </c>
      <c r="T378" s="47">
        <v>91</v>
      </c>
      <c r="U378" s="44">
        <f t="shared" si="200"/>
        <v>80.7525068772739</v>
      </c>
      <c r="V378" s="52">
        <v>91</v>
      </c>
      <c r="W378" s="44">
        <f t="shared" si="201"/>
        <v>80.7525068772739</v>
      </c>
      <c r="X378" s="47">
        <v>91</v>
      </c>
      <c r="Y378" s="44" t="str">
        <f t="shared" si="204"/>
        <v>/</v>
      </c>
      <c r="Z378" s="47" t="s">
        <v>29</v>
      </c>
      <c r="AA378" s="44">
        <f t="shared" si="202"/>
        <v>79.8651166918094</v>
      </c>
      <c r="AB378" s="47">
        <v>90</v>
      </c>
      <c r="AC378" s="63">
        <v>12.69</v>
      </c>
      <c r="AD378" s="60"/>
      <c r="JO378" s="1"/>
      <c r="JP378" s="1"/>
    </row>
    <row r="379" s="5" customFormat="true" customHeight="true" spans="1:276">
      <c r="A379" s="24">
        <f>SUBTOTAL(103,$B$6:B379)</f>
        <v>362</v>
      </c>
      <c r="B379" s="34" t="s">
        <v>441</v>
      </c>
      <c r="C379" s="111" t="s">
        <v>436</v>
      </c>
      <c r="D379" s="34" t="s">
        <v>49</v>
      </c>
      <c r="E379" s="44">
        <f t="shared" si="192"/>
        <v>48.8064602005502</v>
      </c>
      <c r="F379" s="52">
        <v>55</v>
      </c>
      <c r="G379" s="44">
        <f t="shared" si="193"/>
        <v>33.7208270476529</v>
      </c>
      <c r="H379" s="47">
        <v>38</v>
      </c>
      <c r="I379" s="44">
        <f t="shared" si="194"/>
        <v>39.9325583459047</v>
      </c>
      <c r="J379" s="47">
        <v>45</v>
      </c>
      <c r="K379" s="44" t="str">
        <f t="shared" si="195"/>
        <v>/</v>
      </c>
      <c r="L379" s="47" t="s">
        <v>29</v>
      </c>
      <c r="M379" s="44">
        <f t="shared" si="196"/>
        <v>38.9919247493123</v>
      </c>
      <c r="N379" s="47">
        <v>43.94</v>
      </c>
      <c r="O379" s="44">
        <f t="shared" si="197"/>
        <v>35.4956074185819</v>
      </c>
      <c r="P379" s="47">
        <v>40</v>
      </c>
      <c r="Q379" s="44" t="str">
        <f t="shared" si="198"/>
        <v>/</v>
      </c>
      <c r="R379" s="52" t="s">
        <v>29</v>
      </c>
      <c r="S379" s="44">
        <f t="shared" si="199"/>
        <v>39.9325583459047</v>
      </c>
      <c r="T379" s="47">
        <v>45</v>
      </c>
      <c r="U379" s="44">
        <f t="shared" si="200"/>
        <v>33.7208270476529</v>
      </c>
      <c r="V379" s="52">
        <v>38</v>
      </c>
      <c r="W379" s="44">
        <f t="shared" si="201"/>
        <v>49.9600674416541</v>
      </c>
      <c r="X379" s="47">
        <v>56.3</v>
      </c>
      <c r="Y379" s="44" t="str">
        <f t="shared" si="204"/>
        <v>/</v>
      </c>
      <c r="Z379" s="47" t="s">
        <v>29</v>
      </c>
      <c r="AA379" s="44">
        <f t="shared" si="202"/>
        <v>39.9325583459047</v>
      </c>
      <c r="AB379" s="47">
        <v>45</v>
      </c>
      <c r="AC379" s="63">
        <v>12.69</v>
      </c>
      <c r="AD379" s="60"/>
      <c r="JO379" s="1"/>
      <c r="JP379" s="1"/>
    </row>
    <row r="380" s="5" customFormat="true" customHeight="true" spans="1:276">
      <c r="A380" s="24">
        <f>SUBTOTAL(103,$B$6:B380)</f>
        <v>363</v>
      </c>
      <c r="B380" s="33" t="s">
        <v>442</v>
      </c>
      <c r="C380" s="111" t="s">
        <v>434</v>
      </c>
      <c r="D380" s="34" t="s">
        <v>49</v>
      </c>
      <c r="E380" s="44">
        <f t="shared" si="192"/>
        <v>5.32434111278729</v>
      </c>
      <c r="F380" s="52">
        <v>6</v>
      </c>
      <c r="G380" s="44">
        <f t="shared" si="193"/>
        <v>5.32434111278729</v>
      </c>
      <c r="H380" s="47">
        <v>6</v>
      </c>
      <c r="I380" s="44">
        <f t="shared" si="194"/>
        <v>5.32434111278729</v>
      </c>
      <c r="J380" s="47">
        <v>6</v>
      </c>
      <c r="K380" s="44" t="str">
        <f t="shared" si="195"/>
        <v>/</v>
      </c>
      <c r="L380" s="47" t="s">
        <v>29</v>
      </c>
      <c r="M380" s="44">
        <f t="shared" si="196"/>
        <v>6.15848788712397</v>
      </c>
      <c r="N380" s="47">
        <v>6.94</v>
      </c>
      <c r="O380" s="44">
        <f t="shared" si="197"/>
        <v>4.43695092732274</v>
      </c>
      <c r="P380" s="47">
        <v>5</v>
      </c>
      <c r="Q380" s="44">
        <f t="shared" si="198"/>
        <v>5.32434111278729</v>
      </c>
      <c r="R380" s="52">
        <v>6</v>
      </c>
      <c r="S380" s="44">
        <f t="shared" si="199"/>
        <v>5.32434111278729</v>
      </c>
      <c r="T380" s="47">
        <v>6</v>
      </c>
      <c r="U380" s="44">
        <f t="shared" si="200"/>
        <v>15.9730233383619</v>
      </c>
      <c r="V380" s="52">
        <v>18</v>
      </c>
      <c r="W380" s="44">
        <f t="shared" si="201"/>
        <v>5.32434111278729</v>
      </c>
      <c r="X380" s="47">
        <v>6</v>
      </c>
      <c r="Y380" s="44" t="str">
        <f t="shared" si="204"/>
        <v>/</v>
      </c>
      <c r="Z380" s="47" t="s">
        <v>29</v>
      </c>
      <c r="AA380" s="44">
        <f t="shared" si="202"/>
        <v>5.32434111278729</v>
      </c>
      <c r="AB380" s="47">
        <v>6</v>
      </c>
      <c r="AC380" s="63">
        <v>12.69</v>
      </c>
      <c r="AD380" s="60"/>
      <c r="JO380" s="1"/>
      <c r="JP380" s="1"/>
    </row>
    <row r="381" s="5" customFormat="true" customHeight="true" spans="1:276">
      <c r="A381" s="24">
        <f>SUBTOTAL(103,$B$6:B381)</f>
        <v>364</v>
      </c>
      <c r="B381" s="33" t="s">
        <v>442</v>
      </c>
      <c r="C381" s="111" t="s">
        <v>435</v>
      </c>
      <c r="D381" s="34" t="s">
        <v>49</v>
      </c>
      <c r="E381" s="44">
        <f t="shared" si="192"/>
        <v>7.09912148371639</v>
      </c>
      <c r="F381" s="52">
        <v>8</v>
      </c>
      <c r="G381" s="44">
        <f t="shared" si="193"/>
        <v>10.6486822255746</v>
      </c>
      <c r="H381" s="47">
        <v>12</v>
      </c>
      <c r="I381" s="44">
        <f t="shared" si="194"/>
        <v>10.6486822255746</v>
      </c>
      <c r="J381" s="47">
        <v>12</v>
      </c>
      <c r="K381" s="44" t="str">
        <f t="shared" si="195"/>
        <v>/</v>
      </c>
      <c r="L381" s="47" t="s">
        <v>29</v>
      </c>
      <c r="M381" s="44">
        <f t="shared" si="196"/>
        <v>12.3169757742479</v>
      </c>
      <c r="N381" s="47">
        <v>13.88</v>
      </c>
      <c r="O381" s="44">
        <f t="shared" si="197"/>
        <v>7.09912148371639</v>
      </c>
      <c r="P381" s="47">
        <v>8</v>
      </c>
      <c r="Q381" s="44">
        <f t="shared" si="198"/>
        <v>10.6486822255746</v>
      </c>
      <c r="R381" s="52">
        <v>12</v>
      </c>
      <c r="S381" s="44">
        <f t="shared" si="199"/>
        <v>10.6486822255746</v>
      </c>
      <c r="T381" s="47">
        <v>12</v>
      </c>
      <c r="U381" s="44">
        <f t="shared" si="200"/>
        <v>25.4680983228325</v>
      </c>
      <c r="V381" s="52">
        <v>28.7</v>
      </c>
      <c r="W381" s="44">
        <f t="shared" si="201"/>
        <v>10.6486822255746</v>
      </c>
      <c r="X381" s="47">
        <v>12</v>
      </c>
      <c r="Y381" s="44" t="str">
        <f t="shared" si="204"/>
        <v>/</v>
      </c>
      <c r="Z381" s="47" t="s">
        <v>29</v>
      </c>
      <c r="AA381" s="44">
        <f t="shared" si="202"/>
        <v>10.6486822255746</v>
      </c>
      <c r="AB381" s="47">
        <v>12</v>
      </c>
      <c r="AC381" s="63">
        <v>12.69</v>
      </c>
      <c r="AD381" s="60"/>
      <c r="JO381" s="1"/>
      <c r="JP381" s="1"/>
    </row>
    <row r="382" s="5" customFormat="true" customHeight="true" spans="1:276">
      <c r="A382" s="24">
        <f>SUBTOTAL(103,$B$6:B382)</f>
        <v>365</v>
      </c>
      <c r="B382" s="33" t="s">
        <v>442</v>
      </c>
      <c r="C382" s="111" t="s">
        <v>436</v>
      </c>
      <c r="D382" s="34" t="s">
        <v>49</v>
      </c>
      <c r="E382" s="44">
        <f t="shared" si="192"/>
        <v>8.87390185464549</v>
      </c>
      <c r="F382" s="52">
        <v>10</v>
      </c>
      <c r="G382" s="44">
        <f t="shared" si="193"/>
        <v>14.1982429674328</v>
      </c>
      <c r="H382" s="47">
        <v>16</v>
      </c>
      <c r="I382" s="44">
        <f t="shared" si="194"/>
        <v>13.3108527819682</v>
      </c>
      <c r="J382" s="47">
        <v>15</v>
      </c>
      <c r="K382" s="44" t="str">
        <f t="shared" si="195"/>
        <v>/</v>
      </c>
      <c r="L382" s="47" t="s">
        <v>29</v>
      </c>
      <c r="M382" s="44">
        <f t="shared" si="196"/>
        <v>16.4167184310942</v>
      </c>
      <c r="N382" s="47">
        <v>18.5</v>
      </c>
      <c r="O382" s="44">
        <f t="shared" si="197"/>
        <v>8.87390185464549</v>
      </c>
      <c r="P382" s="47">
        <v>10</v>
      </c>
      <c r="Q382" s="44">
        <f t="shared" si="198"/>
        <v>14.1982429674328</v>
      </c>
      <c r="R382" s="52">
        <v>16</v>
      </c>
      <c r="S382" s="44">
        <f t="shared" si="199"/>
        <v>14.1982429674328</v>
      </c>
      <c r="T382" s="47">
        <v>16</v>
      </c>
      <c r="U382" s="44">
        <f t="shared" si="200"/>
        <v>33.7208270476529</v>
      </c>
      <c r="V382" s="52">
        <v>38</v>
      </c>
      <c r="W382" s="44">
        <f t="shared" si="201"/>
        <v>14.1982429674328</v>
      </c>
      <c r="X382" s="47">
        <v>16</v>
      </c>
      <c r="Y382" s="44" t="str">
        <f t="shared" si="204"/>
        <v>/</v>
      </c>
      <c r="Z382" s="47" t="s">
        <v>29</v>
      </c>
      <c r="AA382" s="44">
        <f t="shared" si="202"/>
        <v>13.3108527819682</v>
      </c>
      <c r="AB382" s="47">
        <v>15</v>
      </c>
      <c r="AC382" s="63">
        <v>12.69</v>
      </c>
      <c r="AD382" s="60"/>
      <c r="JO382" s="1"/>
      <c r="JP382" s="1"/>
    </row>
    <row r="383" s="5" customFormat="true" customHeight="true" spans="1:276">
      <c r="A383" s="24">
        <f>SUBTOTAL(103,$B$6:B383)</f>
        <v>366</v>
      </c>
      <c r="B383" s="33" t="s">
        <v>442</v>
      </c>
      <c r="C383" s="111" t="s">
        <v>437</v>
      </c>
      <c r="D383" s="34" t="s">
        <v>49</v>
      </c>
      <c r="E383" s="44">
        <f t="shared" si="192"/>
        <v>15.0856331528973</v>
      </c>
      <c r="F383" s="52">
        <v>17</v>
      </c>
      <c r="G383" s="44">
        <f t="shared" si="193"/>
        <v>17.747803709291</v>
      </c>
      <c r="H383" s="47">
        <v>20</v>
      </c>
      <c r="I383" s="44">
        <f t="shared" si="194"/>
        <v>17.747803709291</v>
      </c>
      <c r="J383" s="47">
        <v>20</v>
      </c>
      <c r="K383" s="44" t="str">
        <f t="shared" si="195"/>
        <v>/</v>
      </c>
      <c r="L383" s="47" t="s">
        <v>29</v>
      </c>
      <c r="M383" s="44">
        <f t="shared" si="196"/>
        <v>20.525334989795</v>
      </c>
      <c r="N383" s="47">
        <v>23.13</v>
      </c>
      <c r="O383" s="44">
        <f t="shared" si="197"/>
        <v>17.747803709291</v>
      </c>
      <c r="P383" s="47">
        <v>20</v>
      </c>
      <c r="Q383" s="44">
        <f t="shared" si="198"/>
        <v>17.747803709291</v>
      </c>
      <c r="R383" s="52">
        <v>20</v>
      </c>
      <c r="S383" s="44">
        <f t="shared" si="199"/>
        <v>17.747803709291</v>
      </c>
      <c r="T383" s="47">
        <v>20</v>
      </c>
      <c r="U383" s="44">
        <f t="shared" si="200"/>
        <v>51.4686307569438</v>
      </c>
      <c r="V383" s="52">
        <v>58</v>
      </c>
      <c r="W383" s="44">
        <f t="shared" si="201"/>
        <v>17.747803709291</v>
      </c>
      <c r="X383" s="47">
        <v>20</v>
      </c>
      <c r="Y383" s="44" t="str">
        <f t="shared" si="204"/>
        <v>/</v>
      </c>
      <c r="Z383" s="47" t="s">
        <v>29</v>
      </c>
      <c r="AA383" s="44">
        <f t="shared" si="202"/>
        <v>17.747803709291</v>
      </c>
      <c r="AB383" s="47">
        <v>20</v>
      </c>
      <c r="AC383" s="63">
        <v>12.69</v>
      </c>
      <c r="AD383" s="60"/>
      <c r="JO383" s="1"/>
      <c r="JP383" s="1"/>
    </row>
    <row r="384" s="5" customFormat="true" customHeight="true" spans="1:276">
      <c r="A384" s="24">
        <f>SUBTOTAL(103,$B$6:B384)</f>
        <v>367</v>
      </c>
      <c r="B384" s="33" t="s">
        <v>442</v>
      </c>
      <c r="C384" s="111" t="s">
        <v>420</v>
      </c>
      <c r="D384" s="34" t="s">
        <v>49</v>
      </c>
      <c r="E384" s="44">
        <f t="shared" si="192"/>
        <v>22.1847546366137</v>
      </c>
      <c r="F384" s="52">
        <v>25</v>
      </c>
      <c r="G384" s="44">
        <f t="shared" si="193"/>
        <v>39.9325583459047</v>
      </c>
      <c r="H384" s="47">
        <v>45</v>
      </c>
      <c r="I384" s="44">
        <f t="shared" si="194"/>
        <v>39.9325583459047</v>
      </c>
      <c r="J384" s="47">
        <v>45</v>
      </c>
      <c r="K384" s="44" t="str">
        <f t="shared" si="195"/>
        <v>/</v>
      </c>
      <c r="L384" s="47" t="s">
        <v>29</v>
      </c>
      <c r="M384" s="44">
        <f t="shared" si="196"/>
        <v>46.1797852515751</v>
      </c>
      <c r="N384" s="47">
        <v>52.04</v>
      </c>
      <c r="O384" s="44">
        <f t="shared" si="197"/>
        <v>22.1847546366137</v>
      </c>
      <c r="P384" s="47">
        <v>25</v>
      </c>
      <c r="Q384" s="44">
        <f t="shared" si="198"/>
        <v>39.9325583459047</v>
      </c>
      <c r="R384" s="52">
        <v>45</v>
      </c>
      <c r="S384" s="44">
        <f t="shared" si="199"/>
        <v>39.9325583459047</v>
      </c>
      <c r="T384" s="47">
        <v>45</v>
      </c>
      <c r="U384" s="44">
        <f t="shared" si="200"/>
        <v>39.9325583459047</v>
      </c>
      <c r="V384" s="52">
        <v>45</v>
      </c>
      <c r="W384" s="44">
        <f t="shared" si="201"/>
        <v>39.9325583459047</v>
      </c>
      <c r="X384" s="47">
        <v>45</v>
      </c>
      <c r="Y384" s="44" t="str">
        <f t="shared" si="204"/>
        <v>/</v>
      </c>
      <c r="Z384" s="47" t="s">
        <v>29</v>
      </c>
      <c r="AA384" s="44">
        <f t="shared" si="202"/>
        <v>39.9325583459047</v>
      </c>
      <c r="AB384" s="47">
        <v>45</v>
      </c>
      <c r="AC384" s="63">
        <v>12.69</v>
      </c>
      <c r="AD384" s="60"/>
      <c r="JO384" s="1"/>
      <c r="JP384" s="1"/>
    </row>
    <row r="385" s="5" customFormat="true" customHeight="true" spans="1:276">
      <c r="A385" s="24">
        <f>SUBTOTAL(103,$B$6:B385)</f>
        <v>368</v>
      </c>
      <c r="B385" s="33" t="s">
        <v>442</v>
      </c>
      <c r="C385" s="111" t="s">
        <v>438</v>
      </c>
      <c r="D385" s="34" t="s">
        <v>49</v>
      </c>
      <c r="E385" s="44">
        <f t="shared" si="192"/>
        <v>31.0586564912592</v>
      </c>
      <c r="F385" s="52">
        <v>35</v>
      </c>
      <c r="G385" s="44">
        <f t="shared" si="193"/>
        <v>58.5677522406602</v>
      </c>
      <c r="H385" s="47">
        <v>66</v>
      </c>
      <c r="I385" s="44">
        <f t="shared" si="194"/>
        <v>57.6803620551957</v>
      </c>
      <c r="J385" s="47">
        <v>65</v>
      </c>
      <c r="K385" s="44" t="str">
        <f t="shared" si="195"/>
        <v>/</v>
      </c>
      <c r="L385" s="47" t="s">
        <v>29</v>
      </c>
      <c r="M385" s="44">
        <f t="shared" si="196"/>
        <v>67.7256189546544</v>
      </c>
      <c r="N385" s="47">
        <v>76.32</v>
      </c>
      <c r="O385" s="44">
        <f t="shared" si="197"/>
        <v>31.0586564912592</v>
      </c>
      <c r="P385" s="47">
        <v>35</v>
      </c>
      <c r="Q385" s="44">
        <f t="shared" si="198"/>
        <v>58.5677522406602</v>
      </c>
      <c r="R385" s="52">
        <v>66</v>
      </c>
      <c r="S385" s="44">
        <f t="shared" si="199"/>
        <v>58.5677522406602</v>
      </c>
      <c r="T385" s="47">
        <v>66</v>
      </c>
      <c r="U385" s="44">
        <f t="shared" si="200"/>
        <v>58.5677522406602</v>
      </c>
      <c r="V385" s="52">
        <v>66</v>
      </c>
      <c r="W385" s="44">
        <f t="shared" si="201"/>
        <v>58.5677522406602</v>
      </c>
      <c r="X385" s="47">
        <v>66</v>
      </c>
      <c r="Y385" s="44" t="str">
        <f t="shared" si="204"/>
        <v>/</v>
      </c>
      <c r="Z385" s="47" t="s">
        <v>29</v>
      </c>
      <c r="AA385" s="44">
        <f t="shared" si="202"/>
        <v>57.6803620551957</v>
      </c>
      <c r="AB385" s="47">
        <v>65</v>
      </c>
      <c r="AC385" s="63">
        <v>12.69</v>
      </c>
      <c r="AD385" s="60"/>
      <c r="JO385" s="1"/>
      <c r="JP385" s="1"/>
    </row>
    <row r="386" s="5" customFormat="true" customHeight="true" spans="1:276">
      <c r="A386" s="24">
        <f>SUBTOTAL(103,$B$6:B386)</f>
        <v>369</v>
      </c>
      <c r="B386" s="117" t="s">
        <v>443</v>
      </c>
      <c r="C386" s="111" t="s">
        <v>420</v>
      </c>
      <c r="D386" s="113" t="s">
        <v>255</v>
      </c>
      <c r="E386" s="44">
        <f t="shared" ref="E386:E432" si="205">IF(F386="/","/",F386/(1+$AC386/100))</f>
        <v>275.09095749401</v>
      </c>
      <c r="F386" s="52">
        <v>310</v>
      </c>
      <c r="G386" s="44">
        <f t="shared" ref="G386:G432" si="206">IF(H386="/","/",H386/(1+$AC386/100))</f>
        <v>266.217055639365</v>
      </c>
      <c r="H386" s="47">
        <v>300</v>
      </c>
      <c r="I386" s="44">
        <f t="shared" ref="I386:I432" si="207">IF(J386="/","/",J386/(1+$AC386/100))</f>
        <v>319.460466767238</v>
      </c>
      <c r="J386" s="47">
        <v>360</v>
      </c>
      <c r="K386" s="44" t="str">
        <f t="shared" ref="K386:K432" si="208">IF(L386="/","/",L386/(1+$AC386/100))</f>
        <v>/</v>
      </c>
      <c r="L386" s="47" t="s">
        <v>29</v>
      </c>
      <c r="M386" s="44">
        <f t="shared" ref="M386:M432" si="209">IF(N386="/","/",N386/(1+$AC386/100))</f>
        <v>292.838761203301</v>
      </c>
      <c r="N386" s="47">
        <v>330</v>
      </c>
      <c r="O386" s="44">
        <f t="shared" ref="O386:O432" si="210">IF(P386="/","/",P386/(1+$AC386/100))</f>
        <v>53.2434111278729</v>
      </c>
      <c r="P386" s="47">
        <v>60</v>
      </c>
      <c r="Q386" s="44" t="str">
        <f t="shared" ref="Q386:Q432" si="211">IF(R386="/","/",R386/(1+$AC386/100))</f>
        <v>/</v>
      </c>
      <c r="R386" s="52" t="s">
        <v>29</v>
      </c>
      <c r="S386" s="44">
        <f t="shared" ref="S386:S432" si="212">IF(T386="/","/",T386/(1+$AC386/100))</f>
        <v>283.964859348656</v>
      </c>
      <c r="T386" s="47">
        <v>320</v>
      </c>
      <c r="U386" s="44">
        <f t="shared" ref="U386:U432" si="213">IF(V386="/","/",V386/(1+$AC386/100))</f>
        <v>266.217055639365</v>
      </c>
      <c r="V386" s="52">
        <v>300</v>
      </c>
      <c r="W386" s="44">
        <f t="shared" ref="W386:W432" si="214">IF(X386="/","/",X386/(1+$AC386/100))</f>
        <v>266.217055639365</v>
      </c>
      <c r="X386" s="47">
        <v>300</v>
      </c>
      <c r="Y386" s="44" t="str">
        <f t="shared" si="204"/>
        <v>/</v>
      </c>
      <c r="Z386" s="47" t="s">
        <v>29</v>
      </c>
      <c r="AA386" s="44">
        <f t="shared" ref="AA386:AA432" si="215">IF(AB386="/","/",AB386/(1+$AC386/100))</f>
        <v>319.460466767238</v>
      </c>
      <c r="AB386" s="47">
        <v>360</v>
      </c>
      <c r="AC386" s="63">
        <v>12.69</v>
      </c>
      <c r="AD386" s="60"/>
      <c r="JO386" s="1"/>
      <c r="JP386" s="1"/>
    </row>
    <row r="387" s="5" customFormat="true" customHeight="true" spans="1:276">
      <c r="A387" s="24">
        <f>SUBTOTAL(103,$B$6:B387)</f>
        <v>370</v>
      </c>
      <c r="B387" s="117" t="s">
        <v>443</v>
      </c>
      <c r="C387" s="111" t="s">
        <v>444</v>
      </c>
      <c r="D387" s="113" t="s">
        <v>255</v>
      </c>
      <c r="E387" s="44">
        <f t="shared" si="205"/>
        <v>212.973644511492</v>
      </c>
      <c r="F387" s="52">
        <v>240</v>
      </c>
      <c r="G387" s="44">
        <f t="shared" si="206"/>
        <v>319.460466767238</v>
      </c>
      <c r="H387" s="47">
        <v>360</v>
      </c>
      <c r="I387" s="44" t="str">
        <f t="shared" si="207"/>
        <v>/</v>
      </c>
      <c r="J387" s="47" t="s">
        <v>29</v>
      </c>
      <c r="K387" s="44" t="str">
        <f t="shared" si="208"/>
        <v>/</v>
      </c>
      <c r="L387" s="47" t="s">
        <v>29</v>
      </c>
      <c r="M387" s="44">
        <f t="shared" si="209"/>
        <v>351.406513443961</v>
      </c>
      <c r="N387" s="47">
        <v>396</v>
      </c>
      <c r="O387" s="44">
        <f t="shared" si="210"/>
        <v>62.1173129825184</v>
      </c>
      <c r="P387" s="47">
        <v>70</v>
      </c>
      <c r="Q387" s="44" t="str">
        <f t="shared" si="211"/>
        <v>/</v>
      </c>
      <c r="R387" s="52" t="s">
        <v>29</v>
      </c>
      <c r="S387" s="44">
        <f t="shared" si="212"/>
        <v>319.460466767238</v>
      </c>
      <c r="T387" s="47">
        <v>360</v>
      </c>
      <c r="U387" s="44">
        <f t="shared" si="213"/>
        <v>283.964859348656</v>
      </c>
      <c r="V387" s="52">
        <v>320</v>
      </c>
      <c r="W387" s="44">
        <f t="shared" si="214"/>
        <v>319.460466767238</v>
      </c>
      <c r="X387" s="47">
        <v>360</v>
      </c>
      <c r="Y387" s="44" t="str">
        <f t="shared" si="204"/>
        <v>/</v>
      </c>
      <c r="Z387" s="47" t="s">
        <v>29</v>
      </c>
      <c r="AA387" s="44" t="str">
        <f t="shared" si="215"/>
        <v>/</v>
      </c>
      <c r="AB387" s="47" t="s">
        <v>29</v>
      </c>
      <c r="AC387" s="63">
        <v>12.69</v>
      </c>
      <c r="AD387" s="60"/>
      <c r="JO387" s="1"/>
      <c r="JP387" s="1"/>
    </row>
    <row r="388" s="5" customFormat="true" customHeight="true" spans="1:276">
      <c r="A388" s="24">
        <f>SUBTOTAL(103,$B$6:B388)</f>
        <v>371</v>
      </c>
      <c r="B388" s="117" t="s">
        <v>443</v>
      </c>
      <c r="C388" s="111" t="s">
        <v>445</v>
      </c>
      <c r="D388" s="113" t="s">
        <v>255</v>
      </c>
      <c r="E388" s="44">
        <f t="shared" si="205"/>
        <v>337.208270476529</v>
      </c>
      <c r="F388" s="52">
        <v>380</v>
      </c>
      <c r="G388" s="44">
        <f t="shared" si="206"/>
        <v>337.208270476529</v>
      </c>
      <c r="H388" s="47">
        <v>380</v>
      </c>
      <c r="I388" s="44">
        <f t="shared" si="207"/>
        <v>470.316798296211</v>
      </c>
      <c r="J388" s="47">
        <v>530</v>
      </c>
      <c r="K388" s="44" t="str">
        <f t="shared" si="208"/>
        <v>/</v>
      </c>
      <c r="L388" s="47" t="s">
        <v>29</v>
      </c>
      <c r="M388" s="44">
        <f t="shared" si="209"/>
        <v>370.929097524181</v>
      </c>
      <c r="N388" s="47">
        <v>418</v>
      </c>
      <c r="O388" s="44">
        <f t="shared" si="210"/>
        <v>337.208270476529</v>
      </c>
      <c r="P388" s="47">
        <v>380</v>
      </c>
      <c r="Q388" s="44" t="str">
        <f t="shared" si="211"/>
        <v>/</v>
      </c>
      <c r="R388" s="52" t="s">
        <v>29</v>
      </c>
      <c r="S388" s="44">
        <f t="shared" si="212"/>
        <v>372.70387789511</v>
      </c>
      <c r="T388" s="47">
        <v>420</v>
      </c>
      <c r="U388" s="44">
        <f t="shared" si="213"/>
        <v>319.460466767238</v>
      </c>
      <c r="V388" s="52">
        <v>360</v>
      </c>
      <c r="W388" s="44">
        <f t="shared" si="214"/>
        <v>337.208270476529</v>
      </c>
      <c r="X388" s="47">
        <v>380</v>
      </c>
      <c r="Y388" s="44" t="str">
        <f t="shared" si="204"/>
        <v>/</v>
      </c>
      <c r="Z388" s="47" t="s">
        <v>29</v>
      </c>
      <c r="AA388" s="44">
        <f t="shared" si="215"/>
        <v>470.316798296211</v>
      </c>
      <c r="AB388" s="47">
        <v>530</v>
      </c>
      <c r="AC388" s="63">
        <v>12.69</v>
      </c>
      <c r="AD388" s="60"/>
      <c r="JO388" s="1"/>
      <c r="JP388" s="1"/>
    </row>
    <row r="389" s="5" customFormat="true" customHeight="true" spans="1:276">
      <c r="A389" s="24">
        <f>SUBTOTAL(103,$B$6:B389)</f>
        <v>372</v>
      </c>
      <c r="B389" s="117" t="s">
        <v>443</v>
      </c>
      <c r="C389" s="111" t="s">
        <v>422</v>
      </c>
      <c r="D389" s="113" t="s">
        <v>255</v>
      </c>
      <c r="E389" s="44">
        <f t="shared" si="205"/>
        <v>372.70387789511</v>
      </c>
      <c r="F389" s="52">
        <v>420</v>
      </c>
      <c r="G389" s="44">
        <f t="shared" si="206"/>
        <v>372.70387789511</v>
      </c>
      <c r="H389" s="47">
        <v>420</v>
      </c>
      <c r="I389" s="44">
        <f t="shared" si="207"/>
        <v>621.173129825184</v>
      </c>
      <c r="J389" s="47">
        <v>700</v>
      </c>
      <c r="K389" s="44" t="str">
        <f t="shared" si="208"/>
        <v>/</v>
      </c>
      <c r="L389" s="47" t="s">
        <v>29</v>
      </c>
      <c r="M389" s="44">
        <f t="shared" si="209"/>
        <v>409.974265684622</v>
      </c>
      <c r="N389" s="47">
        <v>462</v>
      </c>
      <c r="O389" s="44">
        <f t="shared" si="210"/>
        <v>84.3020676191321</v>
      </c>
      <c r="P389" s="47">
        <v>95</v>
      </c>
      <c r="Q389" s="44" t="str">
        <f t="shared" si="211"/>
        <v>/</v>
      </c>
      <c r="R389" s="52" t="s">
        <v>29</v>
      </c>
      <c r="S389" s="44">
        <f t="shared" si="212"/>
        <v>372.70387789511</v>
      </c>
      <c r="T389" s="47">
        <v>420</v>
      </c>
      <c r="U389" s="44" t="str">
        <f t="shared" si="213"/>
        <v>/</v>
      </c>
      <c r="V389" s="52" t="s">
        <v>29</v>
      </c>
      <c r="W389" s="44">
        <f t="shared" si="214"/>
        <v>372.70387789511</v>
      </c>
      <c r="X389" s="47">
        <v>420</v>
      </c>
      <c r="Y389" s="44" t="str">
        <f t="shared" si="204"/>
        <v>/</v>
      </c>
      <c r="Z389" s="47" t="s">
        <v>29</v>
      </c>
      <c r="AA389" s="44">
        <f t="shared" si="215"/>
        <v>621.173129825184</v>
      </c>
      <c r="AB389" s="47">
        <v>700</v>
      </c>
      <c r="AC389" s="63">
        <v>12.69</v>
      </c>
      <c r="AD389" s="60"/>
      <c r="JO389" s="1"/>
      <c r="JP389" s="1"/>
    </row>
    <row r="390" s="5" customFormat="true" customHeight="true" spans="1:276">
      <c r="A390" s="24">
        <f>SUBTOTAL(103,$B$6:B390)</f>
        <v>373</v>
      </c>
      <c r="B390" s="117" t="s">
        <v>443</v>
      </c>
      <c r="C390" s="111" t="s">
        <v>446</v>
      </c>
      <c r="D390" s="113" t="s">
        <v>255</v>
      </c>
      <c r="E390" s="44">
        <f t="shared" si="205"/>
        <v>408.199485313692</v>
      </c>
      <c r="F390" s="52">
        <v>460</v>
      </c>
      <c r="G390" s="44" t="str">
        <f t="shared" si="206"/>
        <v>/</v>
      </c>
      <c r="H390" s="47" t="s">
        <v>29</v>
      </c>
      <c r="I390" s="44" t="str">
        <f t="shared" si="207"/>
        <v>/</v>
      </c>
      <c r="J390" s="47" t="s">
        <v>29</v>
      </c>
      <c r="K390" s="44" t="str">
        <f t="shared" si="208"/>
        <v>/</v>
      </c>
      <c r="L390" s="47" t="s">
        <v>29</v>
      </c>
      <c r="M390" s="44">
        <f t="shared" si="209"/>
        <v>461.442896441565</v>
      </c>
      <c r="N390" s="47">
        <v>520</v>
      </c>
      <c r="O390" s="44">
        <f t="shared" si="210"/>
        <v>106.486822255746</v>
      </c>
      <c r="P390" s="47">
        <v>120</v>
      </c>
      <c r="Q390" s="44" t="str">
        <f t="shared" si="211"/>
        <v>/</v>
      </c>
      <c r="R390" s="52" t="s">
        <v>29</v>
      </c>
      <c r="S390" s="44" t="str">
        <f t="shared" si="212"/>
        <v>/</v>
      </c>
      <c r="T390" s="47" t="s">
        <v>29</v>
      </c>
      <c r="U390" s="44">
        <f t="shared" si="213"/>
        <v>3549.56074185819</v>
      </c>
      <c r="V390" s="52">
        <v>4000</v>
      </c>
      <c r="W390" s="44" t="str">
        <f t="shared" si="214"/>
        <v>/</v>
      </c>
      <c r="X390" s="47" t="s">
        <v>29</v>
      </c>
      <c r="Y390" s="44" t="str">
        <f t="shared" si="204"/>
        <v>/</v>
      </c>
      <c r="Z390" s="47" t="s">
        <v>29</v>
      </c>
      <c r="AA390" s="44" t="str">
        <f t="shared" si="215"/>
        <v>/</v>
      </c>
      <c r="AB390" s="47" t="s">
        <v>29</v>
      </c>
      <c r="AC390" s="63">
        <v>12.69</v>
      </c>
      <c r="AD390" s="60"/>
      <c r="JO390" s="1"/>
      <c r="JP390" s="1"/>
    </row>
    <row r="391" s="5" customFormat="true" customHeight="true" spans="1:276">
      <c r="A391" s="24">
        <f>SUBTOTAL(103,$B$6:B391)</f>
        <v>374</v>
      </c>
      <c r="B391" s="118" t="s">
        <v>447</v>
      </c>
      <c r="C391" s="111" t="s">
        <v>448</v>
      </c>
      <c r="D391" s="113" t="s">
        <v>255</v>
      </c>
      <c r="E391" s="44">
        <f t="shared" si="205"/>
        <v>976.129204011004</v>
      </c>
      <c r="F391" s="52">
        <v>1100</v>
      </c>
      <c r="G391" s="44">
        <f t="shared" si="206"/>
        <v>754.281657644866</v>
      </c>
      <c r="H391" s="47">
        <v>850</v>
      </c>
      <c r="I391" s="44" t="str">
        <f t="shared" si="207"/>
        <v>/</v>
      </c>
      <c r="J391" s="47" t="s">
        <v>29</v>
      </c>
      <c r="K391" s="44" t="str">
        <f t="shared" si="208"/>
        <v>/</v>
      </c>
      <c r="L391" s="47" t="s">
        <v>29</v>
      </c>
      <c r="M391" s="44">
        <f t="shared" si="209"/>
        <v>1242.34625965037</v>
      </c>
      <c r="N391" s="47">
        <v>1400</v>
      </c>
      <c r="O391" s="44">
        <f t="shared" si="210"/>
        <v>709.912148371639</v>
      </c>
      <c r="P391" s="47">
        <v>800</v>
      </c>
      <c r="Q391" s="44">
        <f t="shared" si="211"/>
        <v>621.173129825184</v>
      </c>
      <c r="R391" s="52">
        <v>700</v>
      </c>
      <c r="S391" s="44" t="str">
        <f t="shared" si="212"/>
        <v>/</v>
      </c>
      <c r="T391" s="47" t="s">
        <v>29</v>
      </c>
      <c r="U391" s="44">
        <f t="shared" si="213"/>
        <v>709.912148371639</v>
      </c>
      <c r="V391" s="52">
        <v>800</v>
      </c>
      <c r="W391" s="44" t="str">
        <f t="shared" si="214"/>
        <v>/</v>
      </c>
      <c r="X391" s="47" t="s">
        <v>29</v>
      </c>
      <c r="Y391" s="44" t="str">
        <f t="shared" si="204"/>
        <v>/</v>
      </c>
      <c r="Z391" s="47" t="s">
        <v>29</v>
      </c>
      <c r="AA391" s="44" t="str">
        <f t="shared" si="215"/>
        <v>/</v>
      </c>
      <c r="AB391" s="47" t="s">
        <v>29</v>
      </c>
      <c r="AC391" s="63">
        <v>12.69</v>
      </c>
      <c r="AD391" s="60"/>
      <c r="JO391" s="1"/>
      <c r="JP391" s="1"/>
    </row>
    <row r="392" s="5" customFormat="true" customHeight="true" spans="1:276">
      <c r="A392" s="24">
        <f>SUBTOTAL(103,$B$6:B392)</f>
        <v>375</v>
      </c>
      <c r="B392" s="118" t="s">
        <v>447</v>
      </c>
      <c r="C392" s="111" t="s">
        <v>449</v>
      </c>
      <c r="D392" s="113" t="s">
        <v>255</v>
      </c>
      <c r="E392" s="44">
        <f t="shared" si="205"/>
        <v>634.483982607152</v>
      </c>
      <c r="F392" s="52">
        <v>715</v>
      </c>
      <c r="G392" s="44">
        <f t="shared" si="206"/>
        <v>541.308013133375</v>
      </c>
      <c r="H392" s="47">
        <v>610</v>
      </c>
      <c r="I392" s="44">
        <f t="shared" si="207"/>
        <v>532.434111278729</v>
      </c>
      <c r="J392" s="47">
        <v>600</v>
      </c>
      <c r="K392" s="44" t="str">
        <f t="shared" si="208"/>
        <v>/</v>
      </c>
      <c r="L392" s="47" t="s">
        <v>29</v>
      </c>
      <c r="M392" s="44">
        <f t="shared" si="209"/>
        <v>816.398970627385</v>
      </c>
      <c r="N392" s="47">
        <v>920</v>
      </c>
      <c r="O392" s="44">
        <f t="shared" si="210"/>
        <v>443.695092732274</v>
      </c>
      <c r="P392" s="47">
        <v>500</v>
      </c>
      <c r="Q392" s="44">
        <f t="shared" si="211"/>
        <v>550.18191498802</v>
      </c>
      <c r="R392" s="52">
        <v>620</v>
      </c>
      <c r="S392" s="44">
        <f t="shared" si="212"/>
        <v>532.434111278729</v>
      </c>
      <c r="T392" s="47">
        <v>600</v>
      </c>
      <c r="U392" s="44">
        <f t="shared" si="213"/>
        <v>532.434111278729</v>
      </c>
      <c r="V392" s="52">
        <v>600</v>
      </c>
      <c r="W392" s="44">
        <f t="shared" si="214"/>
        <v>532.434111278729</v>
      </c>
      <c r="X392" s="47">
        <v>600</v>
      </c>
      <c r="Y392" s="44" t="str">
        <f t="shared" si="204"/>
        <v>/</v>
      </c>
      <c r="Z392" s="47" t="s">
        <v>29</v>
      </c>
      <c r="AA392" s="44">
        <f t="shared" si="215"/>
        <v>532.434111278729</v>
      </c>
      <c r="AB392" s="47">
        <v>600</v>
      </c>
      <c r="AC392" s="63">
        <v>12.69</v>
      </c>
      <c r="AD392" s="60"/>
      <c r="JO392" s="1"/>
      <c r="JP392" s="1"/>
    </row>
    <row r="393" s="5" customFormat="true" customHeight="true" spans="1:276">
      <c r="A393" s="24">
        <f>SUBTOTAL(103,$B$6:B393)</f>
        <v>376</v>
      </c>
      <c r="B393" s="118" t="s">
        <v>447</v>
      </c>
      <c r="C393" s="111" t="s">
        <v>450</v>
      </c>
      <c r="D393" s="113" t="s">
        <v>255</v>
      </c>
      <c r="E393" s="44">
        <f t="shared" si="205"/>
        <v>399.325583459047</v>
      </c>
      <c r="F393" s="52">
        <v>450</v>
      </c>
      <c r="G393" s="44">
        <f t="shared" si="206"/>
        <v>354.956074185819</v>
      </c>
      <c r="H393" s="47">
        <v>400</v>
      </c>
      <c r="I393" s="44">
        <f t="shared" si="207"/>
        <v>354.956074185819</v>
      </c>
      <c r="J393" s="47">
        <v>400</v>
      </c>
      <c r="K393" s="44" t="str">
        <f t="shared" si="208"/>
        <v>/</v>
      </c>
      <c r="L393" s="47" t="s">
        <v>29</v>
      </c>
      <c r="M393" s="44">
        <f t="shared" si="209"/>
        <v>630.04703167983</v>
      </c>
      <c r="N393" s="47">
        <v>710</v>
      </c>
      <c r="O393" s="44">
        <f t="shared" si="210"/>
        <v>266.217055639365</v>
      </c>
      <c r="P393" s="47">
        <v>300</v>
      </c>
      <c r="Q393" s="44">
        <f t="shared" si="211"/>
        <v>417.073387168338</v>
      </c>
      <c r="R393" s="52">
        <v>470</v>
      </c>
      <c r="S393" s="44">
        <f t="shared" si="212"/>
        <v>399.325583459047</v>
      </c>
      <c r="T393" s="47">
        <v>450</v>
      </c>
      <c r="U393" s="44">
        <f t="shared" si="213"/>
        <v>354.956074185819</v>
      </c>
      <c r="V393" s="52">
        <v>400</v>
      </c>
      <c r="W393" s="44">
        <f t="shared" si="214"/>
        <v>354.956074185819</v>
      </c>
      <c r="X393" s="47">
        <v>400</v>
      </c>
      <c r="Y393" s="44" t="str">
        <f t="shared" si="204"/>
        <v>/</v>
      </c>
      <c r="Z393" s="47" t="s">
        <v>29</v>
      </c>
      <c r="AA393" s="44">
        <f t="shared" si="215"/>
        <v>354.956074185819</v>
      </c>
      <c r="AB393" s="47">
        <v>400</v>
      </c>
      <c r="AC393" s="63">
        <v>12.69</v>
      </c>
      <c r="AD393" s="60"/>
      <c r="JO393" s="1"/>
      <c r="JP393" s="1"/>
    </row>
    <row r="394" s="5" customFormat="true" customHeight="true" spans="1:276">
      <c r="A394" s="24">
        <f>SUBTOTAL(103,$B$6:B394)</f>
        <v>377</v>
      </c>
      <c r="B394" s="118" t="s">
        <v>447</v>
      </c>
      <c r="C394" s="111" t="s">
        <v>451</v>
      </c>
      <c r="D394" s="113" t="s">
        <v>255</v>
      </c>
      <c r="E394" s="44">
        <f t="shared" si="205"/>
        <v>299.937882687017</v>
      </c>
      <c r="F394" s="52">
        <v>338</v>
      </c>
      <c r="G394" s="44">
        <f t="shared" si="206"/>
        <v>266.217055639365</v>
      </c>
      <c r="H394" s="47">
        <v>300</v>
      </c>
      <c r="I394" s="44">
        <f t="shared" si="207"/>
        <v>266.217055639365</v>
      </c>
      <c r="J394" s="47">
        <v>300</v>
      </c>
      <c r="K394" s="44" t="str">
        <f t="shared" si="208"/>
        <v>/</v>
      </c>
      <c r="L394" s="47" t="s">
        <v>29</v>
      </c>
      <c r="M394" s="44">
        <f t="shared" si="209"/>
        <v>280.415298606797</v>
      </c>
      <c r="N394" s="47">
        <v>316</v>
      </c>
      <c r="O394" s="44">
        <f t="shared" si="210"/>
        <v>236.04578933357</v>
      </c>
      <c r="P394" s="47">
        <v>266</v>
      </c>
      <c r="Q394" s="44">
        <f t="shared" si="211"/>
        <v>332.771319549206</v>
      </c>
      <c r="R394" s="52">
        <v>375</v>
      </c>
      <c r="S394" s="44">
        <f t="shared" si="212"/>
        <v>310.586564912592</v>
      </c>
      <c r="T394" s="47">
        <v>350</v>
      </c>
      <c r="U394" s="44">
        <f t="shared" si="213"/>
        <v>266.217055639365</v>
      </c>
      <c r="V394" s="52">
        <v>300</v>
      </c>
      <c r="W394" s="44">
        <f t="shared" si="214"/>
        <v>378.028219007898</v>
      </c>
      <c r="X394" s="47">
        <v>426</v>
      </c>
      <c r="Y394" s="44" t="str">
        <f t="shared" si="204"/>
        <v>/</v>
      </c>
      <c r="Z394" s="47" t="s">
        <v>29</v>
      </c>
      <c r="AA394" s="44">
        <f t="shared" si="215"/>
        <v>266.217055639365</v>
      </c>
      <c r="AB394" s="47">
        <v>300</v>
      </c>
      <c r="AC394" s="63">
        <v>12.69</v>
      </c>
      <c r="AD394" s="60"/>
      <c r="JO394" s="1"/>
      <c r="JP394" s="1"/>
    </row>
    <row r="395" s="5" customFormat="true" customHeight="true" spans="1:276">
      <c r="A395" s="24">
        <f>SUBTOTAL(103,$B$6:B395)</f>
        <v>378</v>
      </c>
      <c r="B395" s="118" t="s">
        <v>447</v>
      </c>
      <c r="C395" s="111" t="s">
        <v>452</v>
      </c>
      <c r="D395" s="113" t="s">
        <v>255</v>
      </c>
      <c r="E395" s="44">
        <f t="shared" si="205"/>
        <v>246.694471559145</v>
      </c>
      <c r="F395" s="52">
        <v>278</v>
      </c>
      <c r="G395" s="44">
        <f t="shared" si="206"/>
        <v>221.847546366137</v>
      </c>
      <c r="H395" s="47">
        <v>250</v>
      </c>
      <c r="I395" s="44">
        <f t="shared" si="207"/>
        <v>221.847546366137</v>
      </c>
      <c r="J395" s="47">
        <v>250</v>
      </c>
      <c r="K395" s="44" t="str">
        <f t="shared" si="208"/>
        <v>/</v>
      </c>
      <c r="L395" s="47" t="s">
        <v>29</v>
      </c>
      <c r="M395" s="44">
        <f t="shared" si="209"/>
        <v>253.793593042861</v>
      </c>
      <c r="N395" s="47">
        <v>286</v>
      </c>
      <c r="O395" s="44">
        <f t="shared" si="210"/>
        <v>159.730233383619</v>
      </c>
      <c r="P395" s="47">
        <v>180</v>
      </c>
      <c r="Q395" s="44">
        <f t="shared" si="211"/>
        <v>275.09095749401</v>
      </c>
      <c r="R395" s="52">
        <v>310</v>
      </c>
      <c r="S395" s="44">
        <f t="shared" si="212"/>
        <v>230.721448220783</v>
      </c>
      <c r="T395" s="47">
        <v>260</v>
      </c>
      <c r="U395" s="44">
        <f t="shared" si="213"/>
        <v>221.847546366137</v>
      </c>
      <c r="V395" s="52">
        <v>250</v>
      </c>
      <c r="W395" s="44">
        <f t="shared" si="214"/>
        <v>319.992900878516</v>
      </c>
      <c r="X395" s="47">
        <v>360.6</v>
      </c>
      <c r="Y395" s="44" t="str">
        <f t="shared" si="204"/>
        <v>/</v>
      </c>
      <c r="Z395" s="47" t="s">
        <v>29</v>
      </c>
      <c r="AA395" s="44">
        <f t="shared" si="215"/>
        <v>221.847546366137</v>
      </c>
      <c r="AB395" s="47">
        <v>250</v>
      </c>
      <c r="AC395" s="63">
        <v>12.69</v>
      </c>
      <c r="AD395" s="60"/>
      <c r="JO395" s="1"/>
      <c r="JP395" s="1"/>
    </row>
    <row r="396" s="5" customFormat="true" customHeight="true" spans="1:276">
      <c r="A396" s="24">
        <f>SUBTOTAL(103,$B$6:B396)</f>
        <v>379</v>
      </c>
      <c r="B396" s="118" t="s">
        <v>447</v>
      </c>
      <c r="C396" s="111" t="s">
        <v>453</v>
      </c>
      <c r="D396" s="113" t="s">
        <v>255</v>
      </c>
      <c r="E396" s="44">
        <f t="shared" si="205"/>
        <v>212.973644511492</v>
      </c>
      <c r="F396" s="52">
        <v>240</v>
      </c>
      <c r="G396" s="44">
        <f t="shared" si="206"/>
        <v>177.47803709291</v>
      </c>
      <c r="H396" s="47">
        <v>200</v>
      </c>
      <c r="I396" s="44">
        <f t="shared" si="207"/>
        <v>177.47803709291</v>
      </c>
      <c r="J396" s="47">
        <v>200</v>
      </c>
      <c r="K396" s="44" t="str">
        <f t="shared" si="208"/>
        <v>/</v>
      </c>
      <c r="L396" s="47" t="s">
        <v>29</v>
      </c>
      <c r="M396" s="44">
        <f t="shared" si="209"/>
        <v>159.730233383619</v>
      </c>
      <c r="N396" s="47">
        <v>180</v>
      </c>
      <c r="O396" s="44">
        <f t="shared" si="210"/>
        <v>146.419380601651</v>
      </c>
      <c r="P396" s="47">
        <v>165</v>
      </c>
      <c r="Q396" s="44">
        <f t="shared" si="211"/>
        <v>212.973644511492</v>
      </c>
      <c r="R396" s="52">
        <v>240</v>
      </c>
      <c r="S396" s="44">
        <f t="shared" si="212"/>
        <v>177.47803709291</v>
      </c>
      <c r="T396" s="47">
        <v>200</v>
      </c>
      <c r="U396" s="44">
        <f t="shared" si="213"/>
        <v>177.47803709291</v>
      </c>
      <c r="V396" s="52">
        <v>200</v>
      </c>
      <c r="W396" s="44">
        <f t="shared" si="214"/>
        <v>260.005324341113</v>
      </c>
      <c r="X396" s="47">
        <v>293</v>
      </c>
      <c r="Y396" s="44" t="str">
        <f t="shared" si="204"/>
        <v>/</v>
      </c>
      <c r="Z396" s="47" t="s">
        <v>29</v>
      </c>
      <c r="AA396" s="44">
        <f t="shared" si="215"/>
        <v>177.47803709291</v>
      </c>
      <c r="AB396" s="47">
        <v>200</v>
      </c>
      <c r="AC396" s="63">
        <v>12.69</v>
      </c>
      <c r="AD396" s="60"/>
      <c r="JO396" s="1"/>
      <c r="JP396" s="1"/>
    </row>
    <row r="397" s="5" customFormat="true" customHeight="true" spans="1:276">
      <c r="A397" s="24">
        <f>SUBTOTAL(103,$B$6:B397)</f>
        <v>380</v>
      </c>
      <c r="B397" s="25" t="s">
        <v>454</v>
      </c>
      <c r="C397" s="26" t="s">
        <v>446</v>
      </c>
      <c r="D397" s="25" t="s">
        <v>49</v>
      </c>
      <c r="E397" s="44">
        <f t="shared" si="205"/>
        <v>2200.72765995208</v>
      </c>
      <c r="F397" s="52">
        <v>2480</v>
      </c>
      <c r="G397" s="44">
        <f t="shared" si="206"/>
        <v>2200.72765995208</v>
      </c>
      <c r="H397" s="47">
        <v>2480</v>
      </c>
      <c r="I397" s="44" t="str">
        <f t="shared" si="207"/>
        <v>/</v>
      </c>
      <c r="J397" s="47" t="s">
        <v>29</v>
      </c>
      <c r="K397" s="44" t="str">
        <f t="shared" si="208"/>
        <v>/</v>
      </c>
      <c r="L397" s="47" t="s">
        <v>29</v>
      </c>
      <c r="M397" s="44">
        <f t="shared" si="209"/>
        <v>3105.86564912592</v>
      </c>
      <c r="N397" s="47">
        <v>3500</v>
      </c>
      <c r="O397" s="44">
        <f t="shared" si="210"/>
        <v>1197.97675037714</v>
      </c>
      <c r="P397" s="47">
        <v>1350</v>
      </c>
      <c r="Q397" s="44" t="str">
        <f t="shared" si="211"/>
        <v>/</v>
      </c>
      <c r="R397" s="52" t="s">
        <v>29</v>
      </c>
      <c r="S397" s="44" t="str">
        <f t="shared" si="212"/>
        <v>/</v>
      </c>
      <c r="T397" s="47" t="s">
        <v>29</v>
      </c>
      <c r="U397" s="44" t="str">
        <f t="shared" si="213"/>
        <v>/</v>
      </c>
      <c r="V397" s="52" t="s">
        <v>29</v>
      </c>
      <c r="W397" s="44" t="str">
        <f t="shared" si="214"/>
        <v>/</v>
      </c>
      <c r="X397" s="47" t="s">
        <v>29</v>
      </c>
      <c r="Y397" s="44" t="str">
        <f t="shared" si="204"/>
        <v>/</v>
      </c>
      <c r="Z397" s="47" t="s">
        <v>29</v>
      </c>
      <c r="AA397" s="44" t="str">
        <f t="shared" si="215"/>
        <v>/</v>
      </c>
      <c r="AB397" s="47" t="s">
        <v>29</v>
      </c>
      <c r="AC397" s="63">
        <v>12.69</v>
      </c>
      <c r="AD397" s="60"/>
      <c r="JO397" s="1"/>
      <c r="JP397" s="1"/>
    </row>
    <row r="398" s="5" customFormat="true" customHeight="true" spans="1:276">
      <c r="A398" s="24">
        <f>SUBTOTAL(103,$B$6:B398)</f>
        <v>381</v>
      </c>
      <c r="B398" s="25" t="s">
        <v>454</v>
      </c>
      <c r="C398" s="26" t="s">
        <v>422</v>
      </c>
      <c r="D398" s="25" t="s">
        <v>49</v>
      </c>
      <c r="E398" s="44">
        <f t="shared" si="205"/>
        <v>1677.167450528</v>
      </c>
      <c r="F398" s="52">
        <v>1890</v>
      </c>
      <c r="G398" s="44">
        <f t="shared" si="206"/>
        <v>1677.167450528</v>
      </c>
      <c r="H398" s="47">
        <v>1890</v>
      </c>
      <c r="I398" s="44" t="str">
        <f t="shared" si="207"/>
        <v>/</v>
      </c>
      <c r="J398" s="47" t="s">
        <v>29</v>
      </c>
      <c r="K398" s="44" t="str">
        <f t="shared" si="208"/>
        <v>/</v>
      </c>
      <c r="L398" s="47" t="s">
        <v>29</v>
      </c>
      <c r="M398" s="44">
        <f t="shared" si="209"/>
        <v>2573.43153784719</v>
      </c>
      <c r="N398" s="47">
        <v>2900</v>
      </c>
      <c r="O398" s="44">
        <f t="shared" si="210"/>
        <v>754.281657644866</v>
      </c>
      <c r="P398" s="47">
        <v>850</v>
      </c>
      <c r="Q398" s="44" t="str">
        <f t="shared" si="211"/>
        <v>/</v>
      </c>
      <c r="R398" s="52" t="s">
        <v>29</v>
      </c>
      <c r="S398" s="44" t="str">
        <f t="shared" si="212"/>
        <v>/</v>
      </c>
      <c r="T398" s="47" t="s">
        <v>29</v>
      </c>
      <c r="U398" s="44" t="str">
        <f t="shared" si="213"/>
        <v>/</v>
      </c>
      <c r="V398" s="52" t="s">
        <v>29</v>
      </c>
      <c r="W398" s="44" t="str">
        <f t="shared" si="214"/>
        <v>/</v>
      </c>
      <c r="X398" s="47" t="s">
        <v>29</v>
      </c>
      <c r="Y398" s="44" t="str">
        <f t="shared" si="204"/>
        <v>/</v>
      </c>
      <c r="Z398" s="47" t="s">
        <v>29</v>
      </c>
      <c r="AA398" s="44" t="str">
        <f t="shared" si="215"/>
        <v>/</v>
      </c>
      <c r="AB398" s="47" t="s">
        <v>29</v>
      </c>
      <c r="AC398" s="63">
        <v>12.69</v>
      </c>
      <c r="AD398" s="60"/>
      <c r="JO398" s="1"/>
      <c r="JP398" s="1"/>
    </row>
    <row r="399" s="5" customFormat="true" customHeight="true" spans="1:276">
      <c r="A399" s="24">
        <f>SUBTOTAL(103,$B$6:B399)</f>
        <v>382</v>
      </c>
      <c r="B399" s="25" t="s">
        <v>455</v>
      </c>
      <c r="C399" s="26" t="s">
        <v>446</v>
      </c>
      <c r="D399" s="25" t="s">
        <v>49</v>
      </c>
      <c r="E399" s="44">
        <f t="shared" si="205"/>
        <v>585.677522406602</v>
      </c>
      <c r="F399" s="52">
        <v>660</v>
      </c>
      <c r="G399" s="44">
        <f t="shared" si="206"/>
        <v>1650.54574496406</v>
      </c>
      <c r="H399" s="47">
        <v>1860</v>
      </c>
      <c r="I399" s="44" t="str">
        <f t="shared" si="207"/>
        <v>/</v>
      </c>
      <c r="J399" s="47" t="s">
        <v>29</v>
      </c>
      <c r="K399" s="44" t="str">
        <f t="shared" si="208"/>
        <v>/</v>
      </c>
      <c r="L399" s="47" t="s">
        <v>29</v>
      </c>
      <c r="M399" s="44">
        <f t="shared" si="209"/>
        <v>2129.73644511492</v>
      </c>
      <c r="N399" s="47">
        <v>2400</v>
      </c>
      <c r="O399" s="44">
        <f t="shared" si="210"/>
        <v>958.381400301713</v>
      </c>
      <c r="P399" s="47">
        <v>1080</v>
      </c>
      <c r="Q399" s="44" t="str">
        <f t="shared" si="211"/>
        <v>/</v>
      </c>
      <c r="R399" s="52" t="s">
        <v>29</v>
      </c>
      <c r="S399" s="44" t="str">
        <f t="shared" si="212"/>
        <v>/</v>
      </c>
      <c r="T399" s="47" t="s">
        <v>29</v>
      </c>
      <c r="U399" s="44">
        <f t="shared" si="213"/>
        <v>976.129204011004</v>
      </c>
      <c r="V399" s="52">
        <v>1100</v>
      </c>
      <c r="W399" s="44" t="str">
        <f t="shared" si="214"/>
        <v>/</v>
      </c>
      <c r="X399" s="47" t="s">
        <v>29</v>
      </c>
      <c r="Y399" s="44" t="str">
        <f t="shared" si="204"/>
        <v>/</v>
      </c>
      <c r="Z399" s="47" t="s">
        <v>29</v>
      </c>
      <c r="AA399" s="44" t="str">
        <f t="shared" si="215"/>
        <v>/</v>
      </c>
      <c r="AB399" s="47" t="s">
        <v>29</v>
      </c>
      <c r="AC399" s="63">
        <v>12.69</v>
      </c>
      <c r="AD399" s="60"/>
      <c r="JO399" s="1"/>
      <c r="JP399" s="1"/>
    </row>
    <row r="400" s="5" customFormat="true" customHeight="true" spans="1:276">
      <c r="A400" s="24">
        <f>SUBTOTAL(103,$B$6:B400)</f>
        <v>383</v>
      </c>
      <c r="B400" s="25" t="s">
        <v>455</v>
      </c>
      <c r="C400" s="26" t="s">
        <v>422</v>
      </c>
      <c r="D400" s="25" t="s">
        <v>49</v>
      </c>
      <c r="E400" s="44">
        <f t="shared" si="205"/>
        <v>514.686307569438</v>
      </c>
      <c r="F400" s="52">
        <v>580</v>
      </c>
      <c r="G400" s="44">
        <f t="shared" si="206"/>
        <v>1135.85943739462</v>
      </c>
      <c r="H400" s="47">
        <v>1280</v>
      </c>
      <c r="I400" s="44" t="str">
        <f t="shared" si="207"/>
        <v>/</v>
      </c>
      <c r="J400" s="47" t="s">
        <v>29</v>
      </c>
      <c r="K400" s="44" t="str">
        <f t="shared" si="208"/>
        <v>/</v>
      </c>
      <c r="L400" s="47" t="s">
        <v>29</v>
      </c>
      <c r="M400" s="44">
        <f t="shared" si="209"/>
        <v>1597.30233383619</v>
      </c>
      <c r="N400" s="47">
        <v>1800</v>
      </c>
      <c r="O400" s="44">
        <f t="shared" si="210"/>
        <v>709.912148371639</v>
      </c>
      <c r="P400" s="47">
        <v>800</v>
      </c>
      <c r="Q400" s="44" t="str">
        <f t="shared" si="211"/>
        <v>/</v>
      </c>
      <c r="R400" s="52" t="s">
        <v>29</v>
      </c>
      <c r="S400" s="44" t="str">
        <f t="shared" si="212"/>
        <v>/</v>
      </c>
      <c r="T400" s="47" t="s">
        <v>29</v>
      </c>
      <c r="U400" s="44">
        <f t="shared" si="213"/>
        <v>798.651166918094</v>
      </c>
      <c r="V400" s="52">
        <v>900</v>
      </c>
      <c r="W400" s="44" t="str">
        <f t="shared" si="214"/>
        <v>/</v>
      </c>
      <c r="X400" s="47" t="s">
        <v>29</v>
      </c>
      <c r="Y400" s="44" t="str">
        <f t="shared" si="204"/>
        <v>/</v>
      </c>
      <c r="Z400" s="47" t="s">
        <v>29</v>
      </c>
      <c r="AA400" s="44" t="str">
        <f t="shared" si="215"/>
        <v>/</v>
      </c>
      <c r="AB400" s="47" t="s">
        <v>29</v>
      </c>
      <c r="AC400" s="63">
        <v>12.69</v>
      </c>
      <c r="AD400" s="60"/>
      <c r="JO400" s="1"/>
      <c r="JP400" s="1"/>
    </row>
    <row r="401" s="5" customFormat="true" customHeight="true" spans="1:276">
      <c r="A401" s="24">
        <f>SUBTOTAL(103,$B$6:B401)</f>
        <v>384</v>
      </c>
      <c r="B401" s="25" t="s">
        <v>456</v>
      </c>
      <c r="C401" s="26" t="s">
        <v>420</v>
      </c>
      <c r="D401" s="25" t="s">
        <v>49</v>
      </c>
      <c r="E401" s="44">
        <f t="shared" si="205"/>
        <v>470.316798296211</v>
      </c>
      <c r="F401" s="52">
        <v>530</v>
      </c>
      <c r="G401" s="44">
        <f t="shared" si="206"/>
        <v>252.906202857396</v>
      </c>
      <c r="H401" s="47">
        <v>285</v>
      </c>
      <c r="I401" s="44" t="str">
        <f t="shared" si="207"/>
        <v>/</v>
      </c>
      <c r="J401" s="47" t="s">
        <v>29</v>
      </c>
      <c r="K401" s="44" t="str">
        <f t="shared" si="208"/>
        <v>/</v>
      </c>
      <c r="L401" s="47" t="s">
        <v>29</v>
      </c>
      <c r="M401" s="44">
        <f t="shared" si="209"/>
        <v>576.803620551957</v>
      </c>
      <c r="N401" s="47">
        <v>650</v>
      </c>
      <c r="O401" s="44" t="str">
        <f t="shared" si="210"/>
        <v>/</v>
      </c>
      <c r="P401" s="47" t="s">
        <v>29</v>
      </c>
      <c r="Q401" s="44" t="str">
        <f t="shared" si="211"/>
        <v>/</v>
      </c>
      <c r="R401" s="52" t="s">
        <v>29</v>
      </c>
      <c r="S401" s="44">
        <f t="shared" si="212"/>
        <v>496.938503860147</v>
      </c>
      <c r="T401" s="47">
        <v>560</v>
      </c>
      <c r="U401" s="44">
        <f t="shared" si="213"/>
        <v>1286.7157689236</v>
      </c>
      <c r="V401" s="52">
        <v>1450</v>
      </c>
      <c r="W401" s="44" t="str">
        <f t="shared" si="214"/>
        <v>/</v>
      </c>
      <c r="X401" s="47" t="s">
        <v>29</v>
      </c>
      <c r="Y401" s="44" t="str">
        <f t="shared" si="204"/>
        <v>/</v>
      </c>
      <c r="Z401" s="47" t="s">
        <v>29</v>
      </c>
      <c r="AA401" s="44" t="str">
        <f t="shared" si="215"/>
        <v>/</v>
      </c>
      <c r="AB401" s="47" t="s">
        <v>29</v>
      </c>
      <c r="AC401" s="63">
        <v>12.69</v>
      </c>
      <c r="AD401" s="60"/>
      <c r="JO401" s="1"/>
      <c r="JP401" s="1"/>
    </row>
    <row r="402" s="5" customFormat="true" customHeight="true" spans="1:276">
      <c r="A402" s="24">
        <f>SUBTOTAL(103,$B$6:B402)</f>
        <v>385</v>
      </c>
      <c r="B402" s="25" t="s">
        <v>456</v>
      </c>
      <c r="C402" s="26" t="s">
        <v>445</v>
      </c>
      <c r="D402" s="25" t="s">
        <v>49</v>
      </c>
      <c r="E402" s="44">
        <f t="shared" si="205"/>
        <v>523.560209424084</v>
      </c>
      <c r="F402" s="52">
        <v>590</v>
      </c>
      <c r="G402" s="44">
        <f t="shared" si="206"/>
        <v>354.956074185819</v>
      </c>
      <c r="H402" s="47">
        <v>400</v>
      </c>
      <c r="I402" s="44" t="str">
        <f t="shared" si="207"/>
        <v>/</v>
      </c>
      <c r="J402" s="47" t="s">
        <v>29</v>
      </c>
      <c r="K402" s="44" t="str">
        <f t="shared" si="208"/>
        <v>/</v>
      </c>
      <c r="L402" s="47" t="s">
        <v>29</v>
      </c>
      <c r="M402" s="44">
        <f t="shared" si="209"/>
        <v>718.786050226284</v>
      </c>
      <c r="N402" s="47">
        <v>810</v>
      </c>
      <c r="O402" s="44" t="str">
        <f t="shared" si="210"/>
        <v>/</v>
      </c>
      <c r="P402" s="47" t="s">
        <v>29</v>
      </c>
      <c r="Q402" s="44" t="str">
        <f t="shared" si="211"/>
        <v>/</v>
      </c>
      <c r="R402" s="52" t="s">
        <v>29</v>
      </c>
      <c r="S402" s="44">
        <f t="shared" si="212"/>
        <v>958.381400301713</v>
      </c>
      <c r="T402" s="47">
        <v>1080</v>
      </c>
      <c r="U402" s="44">
        <f t="shared" si="213"/>
        <v>1863.51938947555</v>
      </c>
      <c r="V402" s="52">
        <v>2100</v>
      </c>
      <c r="W402" s="44" t="str">
        <f t="shared" si="214"/>
        <v>/</v>
      </c>
      <c r="X402" s="47" t="s">
        <v>29</v>
      </c>
      <c r="Y402" s="44" t="str">
        <f t="shared" si="204"/>
        <v>/</v>
      </c>
      <c r="Z402" s="47" t="s">
        <v>29</v>
      </c>
      <c r="AA402" s="44" t="str">
        <f t="shared" si="215"/>
        <v>/</v>
      </c>
      <c r="AB402" s="47" t="s">
        <v>29</v>
      </c>
      <c r="AC402" s="63">
        <v>12.69</v>
      </c>
      <c r="AD402" s="60"/>
      <c r="JO402" s="1"/>
      <c r="JP402" s="1"/>
    </row>
    <row r="403" s="5" customFormat="true" customHeight="true" spans="1:276">
      <c r="A403" s="24">
        <f>SUBTOTAL(103,$B$6:B403)</f>
        <v>386</v>
      </c>
      <c r="B403" s="25" t="s">
        <v>457</v>
      </c>
      <c r="C403" s="26" t="s">
        <v>446</v>
      </c>
      <c r="D403" s="25" t="s">
        <v>49</v>
      </c>
      <c r="E403" s="44">
        <f t="shared" si="205"/>
        <v>488.064602005502</v>
      </c>
      <c r="F403" s="52">
        <v>550</v>
      </c>
      <c r="G403" s="44">
        <f t="shared" si="206"/>
        <v>191.676280060343</v>
      </c>
      <c r="H403" s="47">
        <v>216</v>
      </c>
      <c r="I403" s="44" t="str">
        <f t="shared" si="207"/>
        <v>/</v>
      </c>
      <c r="J403" s="47" t="s">
        <v>29</v>
      </c>
      <c r="K403" s="44" t="str">
        <f t="shared" si="208"/>
        <v>/</v>
      </c>
      <c r="L403" s="47" t="s">
        <v>29</v>
      </c>
      <c r="M403" s="44">
        <f t="shared" si="209"/>
        <v>1153.60724110391</v>
      </c>
      <c r="N403" s="47">
        <v>1300</v>
      </c>
      <c r="O403" s="44">
        <f t="shared" si="210"/>
        <v>443.695092732274</v>
      </c>
      <c r="P403" s="47">
        <v>500</v>
      </c>
      <c r="Q403" s="44" t="str">
        <f t="shared" si="211"/>
        <v>/</v>
      </c>
      <c r="R403" s="52" t="s">
        <v>29</v>
      </c>
      <c r="S403" s="44" t="str">
        <f t="shared" si="212"/>
        <v>/</v>
      </c>
      <c r="T403" s="47" t="s">
        <v>29</v>
      </c>
      <c r="U403" s="44">
        <f t="shared" si="213"/>
        <v>399.325583459047</v>
      </c>
      <c r="V403" s="52">
        <v>450</v>
      </c>
      <c r="W403" s="44" t="str">
        <f t="shared" si="214"/>
        <v>/</v>
      </c>
      <c r="X403" s="47" t="s">
        <v>29</v>
      </c>
      <c r="Y403" s="44" t="str">
        <f t="shared" si="204"/>
        <v>/</v>
      </c>
      <c r="Z403" s="47" t="s">
        <v>29</v>
      </c>
      <c r="AA403" s="44" t="str">
        <f t="shared" si="215"/>
        <v>/</v>
      </c>
      <c r="AB403" s="47" t="s">
        <v>29</v>
      </c>
      <c r="AC403" s="63">
        <v>12.69</v>
      </c>
      <c r="AD403" s="60"/>
      <c r="JO403" s="1"/>
      <c r="JP403" s="1"/>
    </row>
    <row r="404" s="5" customFormat="true" customHeight="true" spans="1:276">
      <c r="A404" s="24">
        <f>SUBTOTAL(103,$B$6:B404)</f>
        <v>387</v>
      </c>
      <c r="B404" s="25" t="s">
        <v>457</v>
      </c>
      <c r="C404" s="26" t="s">
        <v>422</v>
      </c>
      <c r="D404" s="25" t="s">
        <v>49</v>
      </c>
      <c r="E404" s="44">
        <f t="shared" si="205"/>
        <v>408.199485313692</v>
      </c>
      <c r="F404" s="52">
        <v>460</v>
      </c>
      <c r="G404" s="44">
        <f t="shared" si="206"/>
        <v>150.856331528973</v>
      </c>
      <c r="H404" s="47">
        <v>170</v>
      </c>
      <c r="I404" s="44" t="str">
        <f t="shared" si="207"/>
        <v>/</v>
      </c>
      <c r="J404" s="47" t="s">
        <v>29</v>
      </c>
      <c r="K404" s="44" t="str">
        <f t="shared" si="208"/>
        <v>/</v>
      </c>
      <c r="L404" s="47" t="s">
        <v>29</v>
      </c>
      <c r="M404" s="44">
        <f t="shared" si="209"/>
        <v>976.129204011004</v>
      </c>
      <c r="N404" s="47">
        <v>1100</v>
      </c>
      <c r="O404" s="44">
        <f t="shared" si="210"/>
        <v>310.586564912592</v>
      </c>
      <c r="P404" s="47">
        <v>350</v>
      </c>
      <c r="Q404" s="44" t="str">
        <f t="shared" si="211"/>
        <v>/</v>
      </c>
      <c r="R404" s="52" t="s">
        <v>29</v>
      </c>
      <c r="S404" s="44" t="str">
        <f t="shared" si="212"/>
        <v>/</v>
      </c>
      <c r="T404" s="47" t="s">
        <v>29</v>
      </c>
      <c r="U404" s="44">
        <f t="shared" si="213"/>
        <v>319.460466767238</v>
      </c>
      <c r="V404" s="52">
        <v>360</v>
      </c>
      <c r="W404" s="44" t="str">
        <f t="shared" si="214"/>
        <v>/</v>
      </c>
      <c r="X404" s="47" t="s">
        <v>29</v>
      </c>
      <c r="Y404" s="44" t="str">
        <f t="shared" si="204"/>
        <v>/</v>
      </c>
      <c r="Z404" s="47" t="s">
        <v>29</v>
      </c>
      <c r="AA404" s="44" t="str">
        <f t="shared" si="215"/>
        <v>/</v>
      </c>
      <c r="AB404" s="47" t="s">
        <v>29</v>
      </c>
      <c r="AC404" s="63">
        <v>12.69</v>
      </c>
      <c r="AD404" s="60"/>
      <c r="JO404" s="1"/>
      <c r="JP404" s="1"/>
    </row>
    <row r="405" s="5" customFormat="true" customHeight="true" spans="1:276">
      <c r="A405" s="24">
        <f>SUBTOTAL(103,$B$6:B405)</f>
        <v>388</v>
      </c>
      <c r="B405" s="71" t="s">
        <v>458</v>
      </c>
      <c r="C405" s="29" t="s">
        <v>459</v>
      </c>
      <c r="D405" s="34" t="s">
        <v>460</v>
      </c>
      <c r="E405" s="44">
        <f t="shared" si="205"/>
        <v>35.4956074185819</v>
      </c>
      <c r="F405" s="52">
        <v>40</v>
      </c>
      <c r="G405" s="44">
        <f t="shared" si="206"/>
        <v>31.0586564912592</v>
      </c>
      <c r="H405" s="47">
        <v>35</v>
      </c>
      <c r="I405" s="44">
        <f t="shared" si="207"/>
        <v>51.4686307569438</v>
      </c>
      <c r="J405" s="47">
        <v>58</v>
      </c>
      <c r="K405" s="44" t="str">
        <f t="shared" si="208"/>
        <v>/</v>
      </c>
      <c r="L405" s="47" t="s">
        <v>29</v>
      </c>
      <c r="M405" s="44">
        <f t="shared" si="209"/>
        <v>43.9258141804952</v>
      </c>
      <c r="N405" s="47">
        <v>49.5</v>
      </c>
      <c r="O405" s="44" t="str">
        <f t="shared" si="210"/>
        <v>/</v>
      </c>
      <c r="P405" s="47" t="s">
        <v>29</v>
      </c>
      <c r="Q405" s="44">
        <f t="shared" si="211"/>
        <v>48.8064602005502</v>
      </c>
      <c r="R405" s="52">
        <v>55</v>
      </c>
      <c r="S405" s="44">
        <f t="shared" si="212"/>
        <v>35.4956074185819</v>
      </c>
      <c r="T405" s="47">
        <v>40</v>
      </c>
      <c r="U405" s="44">
        <f t="shared" si="213"/>
        <v>26.6217055639365</v>
      </c>
      <c r="V405" s="52">
        <v>30</v>
      </c>
      <c r="W405" s="44">
        <f t="shared" si="214"/>
        <v>29.2838761203301</v>
      </c>
      <c r="X405" s="47">
        <v>33</v>
      </c>
      <c r="Y405" s="44" t="str">
        <f t="shared" si="204"/>
        <v>/</v>
      </c>
      <c r="Z405" s="47" t="s">
        <v>29</v>
      </c>
      <c r="AA405" s="44">
        <f t="shared" si="215"/>
        <v>51.4686307569438</v>
      </c>
      <c r="AB405" s="47">
        <v>58</v>
      </c>
      <c r="AC405" s="63">
        <v>12.69</v>
      </c>
      <c r="AD405" s="60"/>
      <c r="JO405" s="1"/>
      <c r="JP405" s="1"/>
    </row>
    <row r="406" s="5" customFormat="true" customHeight="true" spans="1:276">
      <c r="A406" s="24">
        <f>SUBTOTAL(103,$B$6:B406)</f>
        <v>389</v>
      </c>
      <c r="B406" s="71" t="s">
        <v>458</v>
      </c>
      <c r="C406" s="29" t="s">
        <v>461</v>
      </c>
      <c r="D406" s="34" t="s">
        <v>460</v>
      </c>
      <c r="E406" s="44">
        <f t="shared" si="205"/>
        <v>44.3695092732274</v>
      </c>
      <c r="F406" s="52">
        <v>50</v>
      </c>
      <c r="G406" s="44">
        <f t="shared" si="206"/>
        <v>39.9325583459047</v>
      </c>
      <c r="H406" s="47">
        <v>45</v>
      </c>
      <c r="I406" s="44">
        <f t="shared" si="207"/>
        <v>57.6803620551957</v>
      </c>
      <c r="J406" s="47">
        <v>65</v>
      </c>
      <c r="K406" s="44" t="str">
        <f t="shared" si="208"/>
        <v>/</v>
      </c>
      <c r="L406" s="47" t="s">
        <v>29</v>
      </c>
      <c r="M406" s="44">
        <f t="shared" si="209"/>
        <v>48.8064602005502</v>
      </c>
      <c r="N406" s="47">
        <v>55</v>
      </c>
      <c r="O406" s="44" t="str">
        <f t="shared" si="210"/>
        <v>/</v>
      </c>
      <c r="P406" s="47" t="s">
        <v>29</v>
      </c>
      <c r="Q406" s="44">
        <f t="shared" si="211"/>
        <v>53.2434111278729</v>
      </c>
      <c r="R406" s="52">
        <v>60</v>
      </c>
      <c r="S406" s="44">
        <f t="shared" si="212"/>
        <v>39.9325583459047</v>
      </c>
      <c r="T406" s="47">
        <v>45</v>
      </c>
      <c r="U406" s="44">
        <f t="shared" si="213"/>
        <v>30.1712663057947</v>
      </c>
      <c r="V406" s="52">
        <v>34</v>
      </c>
      <c r="W406" s="44">
        <f t="shared" si="214"/>
        <v>31.0586564912592</v>
      </c>
      <c r="X406" s="47">
        <v>35</v>
      </c>
      <c r="Y406" s="44" t="str">
        <f t="shared" si="204"/>
        <v>/</v>
      </c>
      <c r="Z406" s="47" t="s">
        <v>29</v>
      </c>
      <c r="AA406" s="44">
        <f t="shared" si="215"/>
        <v>57.6803620551957</v>
      </c>
      <c r="AB406" s="47">
        <v>65</v>
      </c>
      <c r="AC406" s="63">
        <v>12.69</v>
      </c>
      <c r="AD406" s="60"/>
      <c r="JO406" s="1"/>
      <c r="JP406" s="1"/>
    </row>
    <row r="407" s="5" customFormat="true" customHeight="true" spans="1:276">
      <c r="A407" s="24">
        <f>SUBTOTAL(103,$B$6:B407)</f>
        <v>390</v>
      </c>
      <c r="B407" s="28" t="s">
        <v>462</v>
      </c>
      <c r="C407" s="103" t="s">
        <v>463</v>
      </c>
      <c r="D407" s="34" t="s">
        <v>255</v>
      </c>
      <c r="E407" s="44">
        <f t="shared" si="205"/>
        <v>425.947289022983</v>
      </c>
      <c r="F407" s="52">
        <v>480</v>
      </c>
      <c r="G407" s="44">
        <f t="shared" si="206"/>
        <v>638.920933534475</v>
      </c>
      <c r="H407" s="47">
        <v>720</v>
      </c>
      <c r="I407" s="44">
        <f t="shared" si="207"/>
        <v>638.920933534475</v>
      </c>
      <c r="J407" s="47">
        <v>720</v>
      </c>
      <c r="K407" s="44" t="str">
        <f t="shared" si="208"/>
        <v>/</v>
      </c>
      <c r="L407" s="47" t="s">
        <v>29</v>
      </c>
      <c r="M407" s="44">
        <f t="shared" si="209"/>
        <v>702.813026887923</v>
      </c>
      <c r="N407" s="47">
        <v>792</v>
      </c>
      <c r="O407" s="44" t="str">
        <f t="shared" si="210"/>
        <v>/</v>
      </c>
      <c r="P407" s="47" t="s">
        <v>29</v>
      </c>
      <c r="Q407" s="44">
        <f t="shared" si="211"/>
        <v>754.281657644866</v>
      </c>
      <c r="R407" s="52">
        <v>850</v>
      </c>
      <c r="S407" s="44">
        <f t="shared" si="212"/>
        <v>638.920933534475</v>
      </c>
      <c r="T407" s="47">
        <v>720</v>
      </c>
      <c r="U407" s="44">
        <f t="shared" si="213"/>
        <v>709.912148371639</v>
      </c>
      <c r="V407" s="52">
        <v>800</v>
      </c>
      <c r="W407" s="44">
        <f t="shared" si="214"/>
        <v>638.920933534475</v>
      </c>
      <c r="X407" s="47">
        <v>720</v>
      </c>
      <c r="Y407" s="44" t="str">
        <f t="shared" ref="Y407:Y432" si="216">IF(Z407="/","/",Z407/(1+$AC407/100))</f>
        <v>/</v>
      </c>
      <c r="Z407" s="47" t="s">
        <v>29</v>
      </c>
      <c r="AA407" s="44">
        <f t="shared" si="215"/>
        <v>638.920933534475</v>
      </c>
      <c r="AB407" s="47">
        <v>720</v>
      </c>
      <c r="AC407" s="63">
        <v>12.69</v>
      </c>
      <c r="AD407" s="60"/>
      <c r="JO407" s="1"/>
      <c r="JP407" s="1"/>
    </row>
    <row r="408" s="5" customFormat="true" customHeight="true" spans="1:276">
      <c r="A408" s="24">
        <f>SUBTOTAL(103,$B$6:B408)</f>
        <v>391</v>
      </c>
      <c r="B408" s="28" t="s">
        <v>464</v>
      </c>
      <c r="C408" s="26" t="s">
        <v>465</v>
      </c>
      <c r="D408" s="34" t="s">
        <v>255</v>
      </c>
      <c r="E408" s="44">
        <f t="shared" si="205"/>
        <v>851.894578045967</v>
      </c>
      <c r="F408" s="52">
        <v>960</v>
      </c>
      <c r="G408" s="44">
        <f t="shared" si="206"/>
        <v>887.390185464549</v>
      </c>
      <c r="H408" s="47">
        <v>1000</v>
      </c>
      <c r="I408" s="44">
        <f t="shared" si="207"/>
        <v>1597.30233383619</v>
      </c>
      <c r="J408" s="47">
        <v>1800</v>
      </c>
      <c r="K408" s="44" t="str">
        <f t="shared" si="208"/>
        <v>/</v>
      </c>
      <c r="L408" s="47" t="s">
        <v>29</v>
      </c>
      <c r="M408" s="44">
        <f t="shared" si="209"/>
        <v>976.129204011004</v>
      </c>
      <c r="N408" s="47">
        <v>1100</v>
      </c>
      <c r="O408" s="44" t="str">
        <f t="shared" si="210"/>
        <v>/</v>
      </c>
      <c r="P408" s="47" t="s">
        <v>29</v>
      </c>
      <c r="Q408" s="44">
        <f t="shared" si="211"/>
        <v>709.912148371639</v>
      </c>
      <c r="R408" s="52">
        <v>800</v>
      </c>
      <c r="S408" s="44">
        <f t="shared" si="212"/>
        <v>887.390185464549</v>
      </c>
      <c r="T408" s="47">
        <v>1000</v>
      </c>
      <c r="U408" s="44">
        <f t="shared" si="213"/>
        <v>1331.08527819682</v>
      </c>
      <c r="V408" s="52">
        <v>1500</v>
      </c>
      <c r="W408" s="44">
        <f t="shared" si="214"/>
        <v>887.390185464549</v>
      </c>
      <c r="X408" s="47">
        <v>1000</v>
      </c>
      <c r="Y408" s="44" t="str">
        <f t="shared" si="216"/>
        <v>/</v>
      </c>
      <c r="Z408" s="47" t="s">
        <v>29</v>
      </c>
      <c r="AA408" s="44">
        <f t="shared" si="215"/>
        <v>1597.30233383619</v>
      </c>
      <c r="AB408" s="47">
        <v>1800</v>
      </c>
      <c r="AC408" s="63">
        <v>12.69</v>
      </c>
      <c r="AD408" s="60"/>
      <c r="JO408" s="1"/>
      <c r="JP408" s="1"/>
    </row>
    <row r="409" s="5" customFormat="true" customHeight="true" spans="1:276">
      <c r="A409" s="24">
        <f>SUBTOTAL(103,$B$6:B409)</f>
        <v>392</v>
      </c>
      <c r="B409" s="25" t="s">
        <v>466</v>
      </c>
      <c r="C409" s="26" t="s">
        <v>467</v>
      </c>
      <c r="D409" s="25" t="s">
        <v>49</v>
      </c>
      <c r="E409" s="44">
        <f t="shared" si="205"/>
        <v>57.6803620551957</v>
      </c>
      <c r="F409" s="52">
        <v>65</v>
      </c>
      <c r="G409" s="44">
        <f t="shared" si="206"/>
        <v>106.486822255746</v>
      </c>
      <c r="H409" s="47">
        <v>120</v>
      </c>
      <c r="I409" s="44">
        <f t="shared" si="207"/>
        <v>84.3020676191321</v>
      </c>
      <c r="J409" s="47">
        <v>95</v>
      </c>
      <c r="K409" s="44" t="str">
        <f t="shared" si="208"/>
        <v>/</v>
      </c>
      <c r="L409" s="47" t="s">
        <v>29</v>
      </c>
      <c r="M409" s="44">
        <f t="shared" si="209"/>
        <v>115.360724110391</v>
      </c>
      <c r="N409" s="47">
        <v>130</v>
      </c>
      <c r="O409" s="44">
        <f t="shared" si="210"/>
        <v>79.8651166918094</v>
      </c>
      <c r="P409" s="47">
        <v>90</v>
      </c>
      <c r="Q409" s="44">
        <f t="shared" si="211"/>
        <v>88.7390185464549</v>
      </c>
      <c r="R409" s="52">
        <v>100</v>
      </c>
      <c r="S409" s="44" t="str">
        <f t="shared" si="212"/>
        <v>/</v>
      </c>
      <c r="T409" s="47" t="s">
        <v>29</v>
      </c>
      <c r="U409" s="44">
        <f t="shared" si="213"/>
        <v>120.685065223179</v>
      </c>
      <c r="V409" s="52">
        <v>136</v>
      </c>
      <c r="W409" s="44" t="str">
        <f t="shared" si="214"/>
        <v>/</v>
      </c>
      <c r="X409" s="47" t="s">
        <v>29</v>
      </c>
      <c r="Y409" s="44" t="str">
        <f t="shared" si="216"/>
        <v>/</v>
      </c>
      <c r="Z409" s="47" t="s">
        <v>29</v>
      </c>
      <c r="AA409" s="44">
        <f t="shared" si="215"/>
        <v>84.3020676191321</v>
      </c>
      <c r="AB409" s="47">
        <v>95</v>
      </c>
      <c r="AC409" s="63">
        <v>12.69</v>
      </c>
      <c r="AD409" s="60"/>
      <c r="JO409" s="1"/>
      <c r="JP409" s="1"/>
    </row>
    <row r="410" s="5" customFormat="true" customHeight="true" spans="1:276">
      <c r="A410" s="24">
        <f>SUBTOTAL(103,$B$6:B410)</f>
        <v>393</v>
      </c>
      <c r="B410" s="25" t="s">
        <v>466</v>
      </c>
      <c r="C410" s="26" t="s">
        <v>468</v>
      </c>
      <c r="D410" s="25" t="s">
        <v>49</v>
      </c>
      <c r="E410" s="44">
        <f t="shared" si="205"/>
        <v>93.1759694737776</v>
      </c>
      <c r="F410" s="52">
        <v>105</v>
      </c>
      <c r="G410" s="44">
        <f t="shared" si="206"/>
        <v>124.234625965037</v>
      </c>
      <c r="H410" s="47">
        <v>140</v>
      </c>
      <c r="I410" s="44">
        <f t="shared" si="207"/>
        <v>93.1759694737776</v>
      </c>
      <c r="J410" s="47">
        <v>105</v>
      </c>
      <c r="K410" s="44" t="str">
        <f t="shared" si="208"/>
        <v>/</v>
      </c>
      <c r="L410" s="47" t="s">
        <v>29</v>
      </c>
      <c r="M410" s="44">
        <f t="shared" si="209"/>
        <v>161.505013754548</v>
      </c>
      <c r="N410" s="47">
        <v>182</v>
      </c>
      <c r="O410" s="44">
        <f t="shared" si="210"/>
        <v>159.730233383619</v>
      </c>
      <c r="P410" s="47">
        <v>180</v>
      </c>
      <c r="Q410" s="44">
        <f t="shared" si="211"/>
        <v>97.6129204011004</v>
      </c>
      <c r="R410" s="52">
        <v>110</v>
      </c>
      <c r="S410" s="44" t="str">
        <f t="shared" si="212"/>
        <v>/</v>
      </c>
      <c r="T410" s="47" t="s">
        <v>29</v>
      </c>
      <c r="U410" s="44">
        <f t="shared" si="213"/>
        <v>91.4011891028485</v>
      </c>
      <c r="V410" s="52">
        <v>103</v>
      </c>
      <c r="W410" s="44" t="str">
        <f t="shared" si="214"/>
        <v>/</v>
      </c>
      <c r="X410" s="47" t="s">
        <v>29</v>
      </c>
      <c r="Y410" s="44" t="str">
        <f t="shared" si="216"/>
        <v>/</v>
      </c>
      <c r="Z410" s="47" t="s">
        <v>29</v>
      </c>
      <c r="AA410" s="44">
        <f t="shared" si="215"/>
        <v>93.1759694737776</v>
      </c>
      <c r="AB410" s="47">
        <v>105</v>
      </c>
      <c r="AC410" s="63">
        <v>12.69</v>
      </c>
      <c r="AD410" s="60"/>
      <c r="JO410" s="1"/>
      <c r="JP410" s="1"/>
    </row>
    <row r="411" s="5" customFormat="true" customHeight="true" spans="1:276">
      <c r="A411" s="24">
        <f>SUBTOTAL(103,$B$6:B411)</f>
        <v>394</v>
      </c>
      <c r="B411" s="25" t="s">
        <v>469</v>
      </c>
      <c r="C411" s="26"/>
      <c r="D411" s="25" t="s">
        <v>49</v>
      </c>
      <c r="E411" s="44">
        <f t="shared" si="205"/>
        <v>33.7208270476529</v>
      </c>
      <c r="F411" s="52">
        <v>38</v>
      </c>
      <c r="G411" s="44">
        <f t="shared" si="206"/>
        <v>79.8651166918094</v>
      </c>
      <c r="H411" s="47">
        <v>90</v>
      </c>
      <c r="I411" s="44">
        <f t="shared" si="207"/>
        <v>79.8651166918094</v>
      </c>
      <c r="J411" s="47">
        <v>90</v>
      </c>
      <c r="K411" s="44" t="str">
        <f t="shared" si="208"/>
        <v>/</v>
      </c>
      <c r="L411" s="47" t="s">
        <v>29</v>
      </c>
      <c r="M411" s="44">
        <f t="shared" si="209"/>
        <v>93.1759694737776</v>
      </c>
      <c r="N411" s="47">
        <v>105</v>
      </c>
      <c r="O411" s="44" t="str">
        <f t="shared" si="210"/>
        <v>/</v>
      </c>
      <c r="P411" s="47" t="s">
        <v>29</v>
      </c>
      <c r="Q411" s="44" t="str">
        <f t="shared" si="211"/>
        <v>/</v>
      </c>
      <c r="R411" s="52" t="s">
        <v>29</v>
      </c>
      <c r="S411" s="44" t="str">
        <f t="shared" si="212"/>
        <v>/</v>
      </c>
      <c r="T411" s="47" t="s">
        <v>29</v>
      </c>
      <c r="U411" s="44" t="str">
        <f t="shared" si="213"/>
        <v>/</v>
      </c>
      <c r="V411" s="52" t="s">
        <v>29</v>
      </c>
      <c r="W411" s="44" t="str">
        <f t="shared" si="214"/>
        <v>/</v>
      </c>
      <c r="X411" s="47" t="s">
        <v>29</v>
      </c>
      <c r="Y411" s="44" t="str">
        <f t="shared" si="216"/>
        <v>/</v>
      </c>
      <c r="Z411" s="47" t="s">
        <v>29</v>
      </c>
      <c r="AA411" s="44">
        <f t="shared" si="215"/>
        <v>79.8651166918094</v>
      </c>
      <c r="AB411" s="47">
        <v>90</v>
      </c>
      <c r="AC411" s="63">
        <v>12.69</v>
      </c>
      <c r="AD411" s="60"/>
      <c r="JO411" s="1"/>
      <c r="JP411" s="1"/>
    </row>
    <row r="412" s="5" customFormat="true" customHeight="true" spans="1:276">
      <c r="A412" s="24">
        <f>SUBTOTAL(103,$B$6:B412)</f>
        <v>395</v>
      </c>
      <c r="B412" s="25" t="s">
        <v>470</v>
      </c>
      <c r="C412" s="26"/>
      <c r="D412" s="25" t="s">
        <v>49</v>
      </c>
      <c r="E412" s="44">
        <f t="shared" si="205"/>
        <v>36.3829976040465</v>
      </c>
      <c r="F412" s="52">
        <v>41</v>
      </c>
      <c r="G412" s="44">
        <f t="shared" si="206"/>
        <v>84.3020676191321</v>
      </c>
      <c r="H412" s="47">
        <v>95</v>
      </c>
      <c r="I412" s="44">
        <f t="shared" si="207"/>
        <v>84.3020676191321</v>
      </c>
      <c r="J412" s="47">
        <v>95</v>
      </c>
      <c r="K412" s="44" t="str">
        <f t="shared" si="208"/>
        <v>/</v>
      </c>
      <c r="L412" s="47" t="s">
        <v>29</v>
      </c>
      <c r="M412" s="44">
        <f t="shared" si="209"/>
        <v>117.13550448132</v>
      </c>
      <c r="N412" s="47">
        <v>132</v>
      </c>
      <c r="O412" s="44" t="str">
        <f t="shared" si="210"/>
        <v>/</v>
      </c>
      <c r="P412" s="47" t="s">
        <v>29</v>
      </c>
      <c r="Q412" s="44" t="str">
        <f t="shared" si="211"/>
        <v>/</v>
      </c>
      <c r="R412" s="52" t="s">
        <v>29</v>
      </c>
      <c r="S412" s="44" t="str">
        <f t="shared" si="212"/>
        <v>/</v>
      </c>
      <c r="T412" s="47" t="s">
        <v>29</v>
      </c>
      <c r="U412" s="44" t="str">
        <f t="shared" si="213"/>
        <v>/</v>
      </c>
      <c r="V412" s="52" t="s">
        <v>29</v>
      </c>
      <c r="W412" s="44" t="str">
        <f t="shared" si="214"/>
        <v>/</v>
      </c>
      <c r="X412" s="47" t="s">
        <v>29</v>
      </c>
      <c r="Y412" s="44" t="str">
        <f t="shared" si="216"/>
        <v>/</v>
      </c>
      <c r="Z412" s="47" t="s">
        <v>29</v>
      </c>
      <c r="AA412" s="44">
        <f t="shared" si="215"/>
        <v>84.3020676191321</v>
      </c>
      <c r="AB412" s="47">
        <v>95</v>
      </c>
      <c r="AC412" s="63">
        <v>12.69</v>
      </c>
      <c r="AD412" s="60"/>
      <c r="JO412" s="1"/>
      <c r="JP412" s="1"/>
    </row>
    <row r="413" s="5" customFormat="true" customHeight="true" spans="1:276">
      <c r="A413" s="24">
        <f>SUBTOTAL(103,$B$6:B413)</f>
        <v>396</v>
      </c>
      <c r="B413" s="25" t="s">
        <v>471</v>
      </c>
      <c r="C413" s="26"/>
      <c r="D413" s="25" t="s">
        <v>49</v>
      </c>
      <c r="E413" s="44">
        <f t="shared" si="205"/>
        <v>44.3695092732274</v>
      </c>
      <c r="F413" s="52">
        <v>50</v>
      </c>
      <c r="G413" s="44">
        <f t="shared" si="206"/>
        <v>168.604135238264</v>
      </c>
      <c r="H413" s="47">
        <v>190</v>
      </c>
      <c r="I413" s="44">
        <f t="shared" si="207"/>
        <v>168.604135238264</v>
      </c>
      <c r="J413" s="47">
        <v>190</v>
      </c>
      <c r="K413" s="44" t="str">
        <f t="shared" si="208"/>
        <v>/</v>
      </c>
      <c r="L413" s="47" t="s">
        <v>29</v>
      </c>
      <c r="M413" s="44">
        <f t="shared" si="209"/>
        <v>301.712663057947</v>
      </c>
      <c r="N413" s="47">
        <v>340</v>
      </c>
      <c r="O413" s="44">
        <f t="shared" si="210"/>
        <v>177.47803709291</v>
      </c>
      <c r="P413" s="47">
        <v>200</v>
      </c>
      <c r="Q413" s="44" t="str">
        <f t="shared" si="211"/>
        <v>/</v>
      </c>
      <c r="R413" s="52" t="s">
        <v>29</v>
      </c>
      <c r="S413" s="44" t="str">
        <f t="shared" si="212"/>
        <v>/</v>
      </c>
      <c r="T413" s="47" t="s">
        <v>29</v>
      </c>
      <c r="U413" s="44" t="str">
        <f t="shared" si="213"/>
        <v>/</v>
      </c>
      <c r="V413" s="52" t="s">
        <v>29</v>
      </c>
      <c r="W413" s="44" t="str">
        <f t="shared" si="214"/>
        <v>/</v>
      </c>
      <c r="X413" s="47" t="s">
        <v>29</v>
      </c>
      <c r="Y413" s="44" t="str">
        <f t="shared" si="216"/>
        <v>/</v>
      </c>
      <c r="Z413" s="47" t="s">
        <v>29</v>
      </c>
      <c r="AA413" s="44">
        <f t="shared" si="215"/>
        <v>168.604135238264</v>
      </c>
      <c r="AB413" s="47">
        <v>190</v>
      </c>
      <c r="AC413" s="63">
        <v>12.69</v>
      </c>
      <c r="AD413" s="60"/>
      <c r="JO413" s="1"/>
      <c r="JP413" s="1"/>
    </row>
    <row r="414" s="5" customFormat="true" customHeight="true" spans="1:276">
      <c r="A414" s="24">
        <f>SUBTOTAL(103,$B$6:B414)</f>
        <v>397</v>
      </c>
      <c r="B414" s="25" t="s">
        <v>472</v>
      </c>
      <c r="C414" s="26"/>
      <c r="D414" s="25" t="s">
        <v>49</v>
      </c>
      <c r="E414" s="44">
        <f t="shared" si="205"/>
        <v>48.8064602005502</v>
      </c>
      <c r="F414" s="52">
        <v>55</v>
      </c>
      <c r="G414" s="44">
        <f t="shared" si="206"/>
        <v>362.055195669536</v>
      </c>
      <c r="H414" s="47">
        <v>408</v>
      </c>
      <c r="I414" s="44">
        <f t="shared" si="207"/>
        <v>362.055195669536</v>
      </c>
      <c r="J414" s="47">
        <v>408</v>
      </c>
      <c r="K414" s="44" t="str">
        <f t="shared" si="208"/>
        <v>/</v>
      </c>
      <c r="L414" s="47" t="s">
        <v>29</v>
      </c>
      <c r="M414" s="44">
        <f t="shared" si="209"/>
        <v>99.3877007720295</v>
      </c>
      <c r="N414" s="47">
        <v>112</v>
      </c>
      <c r="O414" s="44" t="str">
        <f t="shared" si="210"/>
        <v>/</v>
      </c>
      <c r="P414" s="47" t="s">
        <v>29</v>
      </c>
      <c r="Q414" s="44" t="str">
        <f t="shared" si="211"/>
        <v>/</v>
      </c>
      <c r="R414" s="52" t="s">
        <v>29</v>
      </c>
      <c r="S414" s="44" t="str">
        <f t="shared" si="212"/>
        <v>/</v>
      </c>
      <c r="T414" s="47" t="s">
        <v>29</v>
      </c>
      <c r="U414" s="44" t="str">
        <f t="shared" si="213"/>
        <v>/</v>
      </c>
      <c r="V414" s="52" t="s">
        <v>29</v>
      </c>
      <c r="W414" s="44" t="str">
        <f t="shared" si="214"/>
        <v>/</v>
      </c>
      <c r="X414" s="47" t="s">
        <v>29</v>
      </c>
      <c r="Y414" s="44" t="str">
        <f t="shared" si="216"/>
        <v>/</v>
      </c>
      <c r="Z414" s="47" t="s">
        <v>29</v>
      </c>
      <c r="AA414" s="44">
        <f t="shared" si="215"/>
        <v>362.055195669536</v>
      </c>
      <c r="AB414" s="47">
        <v>408</v>
      </c>
      <c r="AC414" s="63">
        <v>12.69</v>
      </c>
      <c r="AD414" s="60"/>
      <c r="JO414" s="1"/>
      <c r="JP414" s="1"/>
    </row>
    <row r="415" s="5" customFormat="true" customHeight="true" spans="1:276">
      <c r="A415" s="24">
        <f>SUBTOTAL(103,$B$6:B415)</f>
        <v>398</v>
      </c>
      <c r="B415" s="25" t="s">
        <v>473</v>
      </c>
      <c r="C415" s="119"/>
      <c r="D415" s="25" t="s">
        <v>49</v>
      </c>
      <c r="E415" s="44">
        <f t="shared" si="205"/>
        <v>63.004703167983</v>
      </c>
      <c r="F415" s="52">
        <v>71</v>
      </c>
      <c r="G415" s="44">
        <f t="shared" si="206"/>
        <v>225.397107107995</v>
      </c>
      <c r="H415" s="47">
        <v>254</v>
      </c>
      <c r="I415" s="44">
        <f t="shared" si="207"/>
        <v>225.397107107995</v>
      </c>
      <c r="J415" s="47">
        <v>254</v>
      </c>
      <c r="K415" s="44" t="str">
        <f t="shared" si="208"/>
        <v>/</v>
      </c>
      <c r="L415" s="47" t="s">
        <v>29</v>
      </c>
      <c r="M415" s="44">
        <f t="shared" si="209"/>
        <v>252.906202857396</v>
      </c>
      <c r="N415" s="47">
        <v>285</v>
      </c>
      <c r="O415" s="44" t="str">
        <f t="shared" si="210"/>
        <v>/</v>
      </c>
      <c r="P415" s="47" t="s">
        <v>29</v>
      </c>
      <c r="Q415" s="44" t="str">
        <f t="shared" si="211"/>
        <v>/</v>
      </c>
      <c r="R415" s="52" t="s">
        <v>29</v>
      </c>
      <c r="S415" s="44" t="str">
        <f t="shared" si="212"/>
        <v>/</v>
      </c>
      <c r="T415" s="47" t="s">
        <v>29</v>
      </c>
      <c r="U415" s="44" t="str">
        <f t="shared" si="213"/>
        <v>/</v>
      </c>
      <c r="V415" s="52" t="s">
        <v>29</v>
      </c>
      <c r="W415" s="44" t="str">
        <f t="shared" si="214"/>
        <v>/</v>
      </c>
      <c r="X415" s="47" t="s">
        <v>29</v>
      </c>
      <c r="Y415" s="44" t="str">
        <f t="shared" si="216"/>
        <v>/</v>
      </c>
      <c r="Z415" s="47" t="s">
        <v>29</v>
      </c>
      <c r="AA415" s="44">
        <f t="shared" si="215"/>
        <v>225.397107107995</v>
      </c>
      <c r="AB415" s="47">
        <v>254</v>
      </c>
      <c r="AC415" s="63">
        <v>12.69</v>
      </c>
      <c r="AD415" s="60"/>
      <c r="JO415" s="1"/>
      <c r="JP415" s="1"/>
    </row>
    <row r="416" s="5" customFormat="true" customHeight="true" spans="1:276">
      <c r="A416" s="24">
        <f>SUBTOTAL(103,$B$6:B416)</f>
        <v>399</v>
      </c>
      <c r="B416" s="25" t="s">
        <v>474</v>
      </c>
      <c r="C416" s="119"/>
      <c r="D416" s="25" t="s">
        <v>49</v>
      </c>
      <c r="E416" s="44">
        <f t="shared" si="205"/>
        <v>44.3695092732274</v>
      </c>
      <c r="F416" s="52">
        <v>50</v>
      </c>
      <c r="G416" s="44">
        <f t="shared" si="206"/>
        <v>133.108527819682</v>
      </c>
      <c r="H416" s="47">
        <v>150</v>
      </c>
      <c r="I416" s="44">
        <f t="shared" si="207"/>
        <v>133.108527819682</v>
      </c>
      <c r="J416" s="47">
        <v>150</v>
      </c>
      <c r="K416" s="44" t="str">
        <f t="shared" si="208"/>
        <v>/</v>
      </c>
      <c r="L416" s="47" t="s">
        <v>29</v>
      </c>
      <c r="M416" s="44">
        <f t="shared" si="209"/>
        <v>133.108527819682</v>
      </c>
      <c r="N416" s="47">
        <v>150</v>
      </c>
      <c r="O416" s="44" t="str">
        <f t="shared" si="210"/>
        <v>/</v>
      </c>
      <c r="P416" s="47" t="s">
        <v>29</v>
      </c>
      <c r="Q416" s="44" t="str">
        <f t="shared" si="211"/>
        <v>/</v>
      </c>
      <c r="R416" s="52" t="s">
        <v>29</v>
      </c>
      <c r="S416" s="44" t="str">
        <f t="shared" si="212"/>
        <v>/</v>
      </c>
      <c r="T416" s="47" t="s">
        <v>29</v>
      </c>
      <c r="U416" s="44" t="str">
        <f t="shared" si="213"/>
        <v>/</v>
      </c>
      <c r="V416" s="52" t="s">
        <v>29</v>
      </c>
      <c r="W416" s="44" t="str">
        <f t="shared" si="214"/>
        <v>/</v>
      </c>
      <c r="X416" s="47" t="s">
        <v>29</v>
      </c>
      <c r="Y416" s="44" t="str">
        <f t="shared" si="216"/>
        <v>/</v>
      </c>
      <c r="Z416" s="47" t="s">
        <v>29</v>
      </c>
      <c r="AA416" s="44">
        <f t="shared" si="215"/>
        <v>133.108527819682</v>
      </c>
      <c r="AB416" s="47">
        <v>150</v>
      </c>
      <c r="AC416" s="63">
        <v>12.69</v>
      </c>
      <c r="AD416" s="60"/>
      <c r="JO416" s="1"/>
      <c r="JP416" s="1"/>
    </row>
    <row r="417" s="5" customFormat="true" customHeight="true" spans="1:276">
      <c r="A417" s="24">
        <f>SUBTOTAL(103,$B$6:B417)</f>
        <v>400</v>
      </c>
      <c r="B417" s="25" t="s">
        <v>475</v>
      </c>
      <c r="C417" s="119"/>
      <c r="D417" s="25" t="s">
        <v>49</v>
      </c>
      <c r="E417" s="44">
        <f t="shared" si="205"/>
        <v>992.102227349366</v>
      </c>
      <c r="F417" s="52">
        <v>1118</v>
      </c>
      <c r="G417" s="44">
        <f t="shared" si="206"/>
        <v>1619.4870884728</v>
      </c>
      <c r="H417" s="47">
        <v>1825</v>
      </c>
      <c r="I417" s="44">
        <f t="shared" si="207"/>
        <v>1619.4870884728</v>
      </c>
      <c r="J417" s="47">
        <v>1825</v>
      </c>
      <c r="K417" s="44" t="str">
        <f t="shared" si="208"/>
        <v>/</v>
      </c>
      <c r="L417" s="47" t="s">
        <v>29</v>
      </c>
      <c r="M417" s="44">
        <f t="shared" si="209"/>
        <v>1801.40207649303</v>
      </c>
      <c r="N417" s="47">
        <v>2030</v>
      </c>
      <c r="O417" s="44" t="str">
        <f t="shared" si="210"/>
        <v>/</v>
      </c>
      <c r="P417" s="47" t="s">
        <v>29</v>
      </c>
      <c r="Q417" s="44" t="str">
        <f t="shared" si="211"/>
        <v>/</v>
      </c>
      <c r="R417" s="52" t="s">
        <v>29</v>
      </c>
      <c r="S417" s="44" t="str">
        <f t="shared" si="212"/>
        <v>/</v>
      </c>
      <c r="T417" s="47" t="s">
        <v>29</v>
      </c>
      <c r="U417" s="44" t="str">
        <f t="shared" si="213"/>
        <v>/</v>
      </c>
      <c r="V417" s="52" t="s">
        <v>29</v>
      </c>
      <c r="W417" s="44" t="str">
        <f t="shared" si="214"/>
        <v>/</v>
      </c>
      <c r="X417" s="47" t="s">
        <v>29</v>
      </c>
      <c r="Y417" s="44" t="str">
        <f t="shared" si="216"/>
        <v>/</v>
      </c>
      <c r="Z417" s="47" t="s">
        <v>29</v>
      </c>
      <c r="AA417" s="44">
        <f t="shared" si="215"/>
        <v>1619.4870884728</v>
      </c>
      <c r="AB417" s="47">
        <v>1825</v>
      </c>
      <c r="AC417" s="63">
        <v>12.69</v>
      </c>
      <c r="AD417" s="60"/>
      <c r="JO417" s="1"/>
      <c r="JP417" s="1"/>
    </row>
    <row r="418" s="5" customFormat="true" customHeight="true" spans="1:276">
      <c r="A418" s="24">
        <f>SUBTOTAL(103,$B$6:B418)</f>
        <v>401</v>
      </c>
      <c r="B418" s="37" t="s">
        <v>476</v>
      </c>
      <c r="C418" s="26" t="s">
        <v>424</v>
      </c>
      <c r="D418" s="27" t="s">
        <v>283</v>
      </c>
      <c r="E418" s="44">
        <f t="shared" si="205"/>
        <v>319.460466767238</v>
      </c>
      <c r="F418" s="52">
        <v>360</v>
      </c>
      <c r="G418" s="44">
        <f t="shared" si="206"/>
        <v>268.799361079067</v>
      </c>
      <c r="H418" s="47">
        <v>302.91</v>
      </c>
      <c r="I418" s="44">
        <f t="shared" si="207"/>
        <v>268.799361079067</v>
      </c>
      <c r="J418" s="47">
        <v>302.91</v>
      </c>
      <c r="K418" s="44" t="str">
        <f t="shared" si="208"/>
        <v>/</v>
      </c>
      <c r="L418" s="47" t="s">
        <v>29</v>
      </c>
      <c r="M418" s="44">
        <f t="shared" si="209"/>
        <v>491.463306415831</v>
      </c>
      <c r="N418" s="47">
        <v>553.83</v>
      </c>
      <c r="O418" s="44" t="str">
        <f t="shared" si="210"/>
        <v>/</v>
      </c>
      <c r="P418" s="47" t="s">
        <v>29</v>
      </c>
      <c r="Q418" s="44" t="str">
        <f t="shared" si="211"/>
        <v>/</v>
      </c>
      <c r="R418" s="52" t="s">
        <v>29</v>
      </c>
      <c r="S418" s="44" t="str">
        <f t="shared" si="212"/>
        <v>/</v>
      </c>
      <c r="T418" s="47" t="s">
        <v>29</v>
      </c>
      <c r="U418" s="44">
        <f t="shared" si="213"/>
        <v>273.750998313959</v>
      </c>
      <c r="V418" s="52">
        <v>308.49</v>
      </c>
      <c r="W418" s="44" t="str">
        <f t="shared" si="214"/>
        <v>/</v>
      </c>
      <c r="X418" s="47" t="s">
        <v>29</v>
      </c>
      <c r="Y418" s="44" t="str">
        <f t="shared" si="216"/>
        <v>/</v>
      </c>
      <c r="Z418" s="47" t="s">
        <v>29</v>
      </c>
      <c r="AA418" s="44">
        <f t="shared" si="215"/>
        <v>268.799361079067</v>
      </c>
      <c r="AB418" s="47">
        <v>302.91</v>
      </c>
      <c r="AC418" s="63">
        <v>12.69</v>
      </c>
      <c r="AD418" s="60"/>
      <c r="JO418" s="1"/>
      <c r="JP418" s="1"/>
    </row>
    <row r="419" s="5" customFormat="true" customHeight="true" spans="1:276">
      <c r="A419" s="24">
        <f>SUBTOTAL(103,$B$6:B419)</f>
        <v>402</v>
      </c>
      <c r="B419" s="37" t="s">
        <v>476</v>
      </c>
      <c r="C419" s="26" t="s">
        <v>423</v>
      </c>
      <c r="D419" s="27" t="s">
        <v>283</v>
      </c>
      <c r="E419" s="44" t="str">
        <f t="shared" si="205"/>
        <v>/</v>
      </c>
      <c r="F419" s="52" t="s">
        <v>29</v>
      </c>
      <c r="G419" s="44">
        <f t="shared" si="206"/>
        <v>182.278817996273</v>
      </c>
      <c r="H419" s="47">
        <v>205.41</v>
      </c>
      <c r="I419" s="44">
        <f t="shared" si="207"/>
        <v>182.278817996273</v>
      </c>
      <c r="J419" s="47">
        <v>205.41</v>
      </c>
      <c r="K419" s="44" t="str">
        <f t="shared" si="208"/>
        <v>/</v>
      </c>
      <c r="L419" s="47" t="s">
        <v>29</v>
      </c>
      <c r="M419" s="44">
        <f t="shared" si="209"/>
        <v>302.591179341556</v>
      </c>
      <c r="N419" s="47">
        <v>340.99</v>
      </c>
      <c r="O419" s="44" t="str">
        <f t="shared" si="210"/>
        <v>/</v>
      </c>
      <c r="P419" s="47" t="s">
        <v>29</v>
      </c>
      <c r="Q419" s="44" t="str">
        <f t="shared" si="211"/>
        <v>/</v>
      </c>
      <c r="R419" s="52" t="s">
        <v>29</v>
      </c>
      <c r="S419" s="44" t="str">
        <f t="shared" si="212"/>
        <v>/</v>
      </c>
      <c r="T419" s="47" t="s">
        <v>29</v>
      </c>
      <c r="U419" s="44">
        <f t="shared" si="213"/>
        <v>162.942585855</v>
      </c>
      <c r="V419" s="52">
        <v>183.62</v>
      </c>
      <c r="W419" s="44" t="str">
        <f t="shared" si="214"/>
        <v>/</v>
      </c>
      <c r="X419" s="47" t="s">
        <v>29</v>
      </c>
      <c r="Y419" s="44" t="str">
        <f t="shared" si="216"/>
        <v>/</v>
      </c>
      <c r="Z419" s="47" t="s">
        <v>29</v>
      </c>
      <c r="AA419" s="44">
        <f t="shared" si="215"/>
        <v>182.278817996273</v>
      </c>
      <c r="AB419" s="47">
        <v>205.41</v>
      </c>
      <c r="AC419" s="63">
        <v>12.69</v>
      </c>
      <c r="AD419" s="60"/>
      <c r="JO419" s="1"/>
      <c r="JP419" s="1"/>
    </row>
    <row r="420" s="5" customFormat="true" customHeight="true" spans="1:276">
      <c r="A420" s="24">
        <f>SUBTOTAL(103,$B$6:B420)</f>
        <v>403</v>
      </c>
      <c r="B420" s="37" t="s">
        <v>476</v>
      </c>
      <c r="C420" s="26" t="s">
        <v>422</v>
      </c>
      <c r="D420" s="27" t="s">
        <v>283</v>
      </c>
      <c r="E420" s="44" t="str">
        <f t="shared" si="205"/>
        <v>/</v>
      </c>
      <c r="F420" s="52" t="s">
        <v>29</v>
      </c>
      <c r="G420" s="44">
        <f t="shared" si="206"/>
        <v>118.999023870796</v>
      </c>
      <c r="H420" s="47">
        <v>134.1</v>
      </c>
      <c r="I420" s="44">
        <f t="shared" si="207"/>
        <v>118.999023870796</v>
      </c>
      <c r="J420" s="47">
        <v>134.1</v>
      </c>
      <c r="K420" s="44" t="str">
        <f t="shared" si="208"/>
        <v>/</v>
      </c>
      <c r="L420" s="47" t="s">
        <v>29</v>
      </c>
      <c r="M420" s="44">
        <f t="shared" si="209"/>
        <v>178.72038335256</v>
      </c>
      <c r="N420" s="47">
        <v>201.4</v>
      </c>
      <c r="O420" s="44" t="str">
        <f t="shared" si="210"/>
        <v>/</v>
      </c>
      <c r="P420" s="47" t="s">
        <v>29</v>
      </c>
      <c r="Q420" s="44" t="str">
        <f t="shared" si="211"/>
        <v>/</v>
      </c>
      <c r="R420" s="52" t="s">
        <v>29</v>
      </c>
      <c r="S420" s="44" t="str">
        <f t="shared" si="212"/>
        <v>/</v>
      </c>
      <c r="T420" s="47" t="s">
        <v>29</v>
      </c>
      <c r="U420" s="44">
        <f t="shared" si="213"/>
        <v>141.982429674328</v>
      </c>
      <c r="V420" s="52">
        <v>160</v>
      </c>
      <c r="W420" s="44" t="str">
        <f t="shared" si="214"/>
        <v>/</v>
      </c>
      <c r="X420" s="47" t="s">
        <v>29</v>
      </c>
      <c r="Y420" s="44" t="str">
        <f t="shared" si="216"/>
        <v>/</v>
      </c>
      <c r="Z420" s="47" t="s">
        <v>29</v>
      </c>
      <c r="AA420" s="44">
        <f t="shared" si="215"/>
        <v>118.999023870796</v>
      </c>
      <c r="AB420" s="47">
        <v>134.1</v>
      </c>
      <c r="AC420" s="63">
        <v>12.69</v>
      </c>
      <c r="AD420" s="60"/>
      <c r="JO420" s="1"/>
      <c r="JP420" s="1"/>
    </row>
    <row r="421" s="5" customFormat="true" customHeight="true" spans="1:276">
      <c r="A421" s="24">
        <f>SUBTOTAL(103,$B$6:B421)</f>
        <v>404</v>
      </c>
      <c r="B421" s="37" t="s">
        <v>476</v>
      </c>
      <c r="C421" s="26" t="s">
        <v>445</v>
      </c>
      <c r="D421" s="27" t="s">
        <v>283</v>
      </c>
      <c r="E421" s="44" t="str">
        <f t="shared" si="205"/>
        <v>/</v>
      </c>
      <c r="F421" s="52" t="s">
        <v>29</v>
      </c>
      <c r="G421" s="44">
        <f t="shared" si="206"/>
        <v>102.830774691632</v>
      </c>
      <c r="H421" s="47">
        <v>115.88</v>
      </c>
      <c r="I421" s="44">
        <f t="shared" si="207"/>
        <v>102.830774691632</v>
      </c>
      <c r="J421" s="47">
        <v>115.88</v>
      </c>
      <c r="K421" s="44" t="str">
        <f t="shared" si="208"/>
        <v>/</v>
      </c>
      <c r="L421" s="47" t="s">
        <v>29</v>
      </c>
      <c r="M421" s="44">
        <f t="shared" si="209"/>
        <v>134.998668914722</v>
      </c>
      <c r="N421" s="47">
        <v>152.13</v>
      </c>
      <c r="O421" s="44" t="str">
        <f t="shared" si="210"/>
        <v>/</v>
      </c>
      <c r="P421" s="47" t="s">
        <v>29</v>
      </c>
      <c r="Q421" s="44" t="str">
        <f t="shared" si="211"/>
        <v>/</v>
      </c>
      <c r="R421" s="52" t="s">
        <v>29</v>
      </c>
      <c r="S421" s="44" t="str">
        <f t="shared" si="212"/>
        <v>/</v>
      </c>
      <c r="T421" s="47" t="s">
        <v>29</v>
      </c>
      <c r="U421" s="44">
        <f t="shared" si="213"/>
        <v>134.883308190611</v>
      </c>
      <c r="V421" s="52">
        <v>152</v>
      </c>
      <c r="W421" s="44" t="str">
        <f t="shared" si="214"/>
        <v>/</v>
      </c>
      <c r="X421" s="47" t="s">
        <v>29</v>
      </c>
      <c r="Y421" s="44" t="str">
        <f t="shared" si="216"/>
        <v>/</v>
      </c>
      <c r="Z421" s="47" t="s">
        <v>29</v>
      </c>
      <c r="AA421" s="44">
        <f t="shared" si="215"/>
        <v>102.830774691632</v>
      </c>
      <c r="AB421" s="47">
        <v>115.88</v>
      </c>
      <c r="AC421" s="63">
        <v>12.69</v>
      </c>
      <c r="AD421" s="60"/>
      <c r="JO421" s="1"/>
      <c r="JP421" s="1"/>
    </row>
    <row r="422" s="5" customFormat="true" customHeight="true" spans="1:276">
      <c r="A422" s="24">
        <f>SUBTOTAL(103,$B$6:B422)</f>
        <v>405</v>
      </c>
      <c r="B422" s="37" t="s">
        <v>476</v>
      </c>
      <c r="C422" s="26" t="s">
        <v>444</v>
      </c>
      <c r="D422" s="27" t="s">
        <v>283</v>
      </c>
      <c r="E422" s="44" t="str">
        <f t="shared" si="205"/>
        <v>/</v>
      </c>
      <c r="F422" s="52" t="s">
        <v>29</v>
      </c>
      <c r="G422" s="44">
        <f t="shared" si="206"/>
        <v>75.2063182181205</v>
      </c>
      <c r="H422" s="47">
        <v>84.75</v>
      </c>
      <c r="I422" s="44">
        <f t="shared" si="207"/>
        <v>75.2063182181205</v>
      </c>
      <c r="J422" s="47">
        <v>84.75</v>
      </c>
      <c r="K422" s="44" t="str">
        <f t="shared" si="208"/>
        <v>/</v>
      </c>
      <c r="L422" s="47" t="s">
        <v>29</v>
      </c>
      <c r="M422" s="44">
        <f t="shared" si="209"/>
        <v>106.495696157601</v>
      </c>
      <c r="N422" s="47">
        <v>120.01</v>
      </c>
      <c r="O422" s="44" t="str">
        <f t="shared" si="210"/>
        <v>/</v>
      </c>
      <c r="P422" s="47" t="s">
        <v>29</v>
      </c>
      <c r="Q422" s="44" t="str">
        <f t="shared" si="211"/>
        <v>/</v>
      </c>
      <c r="R422" s="52" t="s">
        <v>29</v>
      </c>
      <c r="S422" s="44" t="str">
        <f t="shared" si="212"/>
        <v>/</v>
      </c>
      <c r="T422" s="47" t="s">
        <v>29</v>
      </c>
      <c r="U422" s="44">
        <f t="shared" si="213"/>
        <v>106.486822255746</v>
      </c>
      <c r="V422" s="52">
        <v>120</v>
      </c>
      <c r="W422" s="44" t="str">
        <f t="shared" si="214"/>
        <v>/</v>
      </c>
      <c r="X422" s="47" t="s">
        <v>29</v>
      </c>
      <c r="Y422" s="44" t="str">
        <f t="shared" si="216"/>
        <v>/</v>
      </c>
      <c r="Z422" s="47" t="s">
        <v>29</v>
      </c>
      <c r="AA422" s="44">
        <f t="shared" si="215"/>
        <v>75.2063182181205</v>
      </c>
      <c r="AB422" s="47">
        <v>84.75</v>
      </c>
      <c r="AC422" s="63">
        <v>12.69</v>
      </c>
      <c r="AD422" s="60"/>
      <c r="JO422" s="1"/>
      <c r="JP422" s="1"/>
    </row>
    <row r="423" s="5" customFormat="true" customHeight="true" spans="1:276">
      <c r="A423" s="24">
        <f>SUBTOTAL(103,$B$6:B423)</f>
        <v>406</v>
      </c>
      <c r="B423" s="37" t="s">
        <v>476</v>
      </c>
      <c r="C423" s="26" t="s">
        <v>420</v>
      </c>
      <c r="D423" s="27" t="s">
        <v>283</v>
      </c>
      <c r="E423" s="44" t="str">
        <f t="shared" si="205"/>
        <v>/</v>
      </c>
      <c r="F423" s="52" t="s">
        <v>29</v>
      </c>
      <c r="G423" s="44">
        <f t="shared" si="206"/>
        <v>59.2510426834679</v>
      </c>
      <c r="H423" s="47">
        <v>66.77</v>
      </c>
      <c r="I423" s="44">
        <f t="shared" si="207"/>
        <v>59.2510426834679</v>
      </c>
      <c r="J423" s="47">
        <v>66.77</v>
      </c>
      <c r="K423" s="44" t="str">
        <f t="shared" si="208"/>
        <v>/</v>
      </c>
      <c r="L423" s="47" t="s">
        <v>29</v>
      </c>
      <c r="M423" s="44">
        <f t="shared" si="209"/>
        <v>82.0037270387789</v>
      </c>
      <c r="N423" s="47">
        <v>92.41</v>
      </c>
      <c r="O423" s="44" t="str">
        <f t="shared" si="210"/>
        <v>/</v>
      </c>
      <c r="P423" s="47" t="s">
        <v>29</v>
      </c>
      <c r="Q423" s="44" t="str">
        <f t="shared" si="211"/>
        <v>/</v>
      </c>
      <c r="R423" s="52" t="s">
        <v>29</v>
      </c>
      <c r="S423" s="44" t="str">
        <f t="shared" si="212"/>
        <v>/</v>
      </c>
      <c r="T423" s="47" t="s">
        <v>29</v>
      </c>
      <c r="U423" s="44">
        <f t="shared" si="213"/>
        <v>81.6398970627385</v>
      </c>
      <c r="V423" s="52">
        <v>92</v>
      </c>
      <c r="W423" s="44" t="str">
        <f t="shared" si="214"/>
        <v>/</v>
      </c>
      <c r="X423" s="47" t="s">
        <v>29</v>
      </c>
      <c r="Y423" s="44" t="str">
        <f t="shared" si="216"/>
        <v>/</v>
      </c>
      <c r="Z423" s="47" t="s">
        <v>29</v>
      </c>
      <c r="AA423" s="44">
        <f t="shared" si="215"/>
        <v>59.2510426834679</v>
      </c>
      <c r="AB423" s="47">
        <v>66.77</v>
      </c>
      <c r="AC423" s="63">
        <v>12.69</v>
      </c>
      <c r="AD423" s="60"/>
      <c r="JO423" s="1"/>
      <c r="JP423" s="1"/>
    </row>
    <row r="424" s="5" customFormat="true" customHeight="true" spans="1:276">
      <c r="A424" s="24">
        <f>SUBTOTAL(103,$B$6:B424)</f>
        <v>407</v>
      </c>
      <c r="B424" s="37" t="s">
        <v>476</v>
      </c>
      <c r="C424" s="26" t="s">
        <v>437</v>
      </c>
      <c r="D424" s="27" t="s">
        <v>283</v>
      </c>
      <c r="E424" s="44" t="str">
        <f t="shared" si="205"/>
        <v>/</v>
      </c>
      <c r="F424" s="52" t="s">
        <v>29</v>
      </c>
      <c r="G424" s="44">
        <f t="shared" si="206"/>
        <v>55.1779217321856</v>
      </c>
      <c r="H424" s="47">
        <v>62.18</v>
      </c>
      <c r="I424" s="44">
        <f t="shared" si="207"/>
        <v>55.1779217321856</v>
      </c>
      <c r="J424" s="47">
        <v>62.18</v>
      </c>
      <c r="K424" s="44" t="str">
        <f t="shared" si="208"/>
        <v>/</v>
      </c>
      <c r="L424" s="47" t="s">
        <v>29</v>
      </c>
      <c r="M424" s="44">
        <f t="shared" si="209"/>
        <v>62.001952258408</v>
      </c>
      <c r="N424" s="47">
        <v>69.87</v>
      </c>
      <c r="O424" s="44" t="str">
        <f t="shared" si="210"/>
        <v>/</v>
      </c>
      <c r="P424" s="47" t="s">
        <v>29</v>
      </c>
      <c r="Q424" s="44" t="str">
        <f t="shared" si="211"/>
        <v>/</v>
      </c>
      <c r="R424" s="52" t="s">
        <v>29</v>
      </c>
      <c r="S424" s="44" t="str">
        <f t="shared" si="212"/>
        <v>/</v>
      </c>
      <c r="T424" s="47" t="s">
        <v>29</v>
      </c>
      <c r="U424" s="44">
        <f t="shared" si="213"/>
        <v>62.001952258408</v>
      </c>
      <c r="V424" s="52">
        <v>69.87</v>
      </c>
      <c r="W424" s="44" t="str">
        <f t="shared" si="214"/>
        <v>/</v>
      </c>
      <c r="X424" s="47" t="s">
        <v>29</v>
      </c>
      <c r="Y424" s="44" t="str">
        <f t="shared" si="216"/>
        <v>/</v>
      </c>
      <c r="Z424" s="47" t="s">
        <v>29</v>
      </c>
      <c r="AA424" s="44">
        <f t="shared" si="215"/>
        <v>55.1779217321856</v>
      </c>
      <c r="AB424" s="47">
        <v>62.18</v>
      </c>
      <c r="AC424" s="63">
        <v>12.69</v>
      </c>
      <c r="AD424" s="60"/>
      <c r="JO424" s="1"/>
      <c r="JP424" s="1"/>
    </row>
    <row r="425" s="5" customFormat="true" customHeight="true" spans="1:276">
      <c r="A425" s="24">
        <f>SUBTOTAL(103,$B$6:B425)</f>
        <v>408</v>
      </c>
      <c r="B425" s="37" t="s">
        <v>476</v>
      </c>
      <c r="C425" s="26" t="s">
        <v>436</v>
      </c>
      <c r="D425" s="27" t="s">
        <v>283</v>
      </c>
      <c r="E425" s="44" t="str">
        <f t="shared" si="205"/>
        <v>/</v>
      </c>
      <c r="F425" s="52" t="s">
        <v>29</v>
      </c>
      <c r="G425" s="44">
        <f t="shared" si="206"/>
        <v>43.1182891117224</v>
      </c>
      <c r="H425" s="47">
        <v>48.59</v>
      </c>
      <c r="I425" s="44">
        <f t="shared" si="207"/>
        <v>43.1182891117224</v>
      </c>
      <c r="J425" s="47">
        <v>48.59</v>
      </c>
      <c r="K425" s="44" t="str">
        <f t="shared" si="208"/>
        <v>/</v>
      </c>
      <c r="L425" s="47" t="s">
        <v>29</v>
      </c>
      <c r="M425" s="44">
        <f t="shared" si="209"/>
        <v>49.0016860413524</v>
      </c>
      <c r="N425" s="47">
        <v>55.22</v>
      </c>
      <c r="O425" s="44" t="str">
        <f t="shared" si="210"/>
        <v>/</v>
      </c>
      <c r="P425" s="47" t="s">
        <v>29</v>
      </c>
      <c r="Q425" s="44" t="str">
        <f t="shared" si="211"/>
        <v>/</v>
      </c>
      <c r="R425" s="52" t="s">
        <v>29</v>
      </c>
      <c r="S425" s="44" t="str">
        <f t="shared" si="212"/>
        <v>/</v>
      </c>
      <c r="T425" s="47" t="s">
        <v>29</v>
      </c>
      <c r="U425" s="44">
        <f t="shared" si="213"/>
        <v>49.0016860413524</v>
      </c>
      <c r="V425" s="52">
        <v>55.22</v>
      </c>
      <c r="W425" s="44" t="str">
        <f t="shared" si="214"/>
        <v>/</v>
      </c>
      <c r="X425" s="47" t="s">
        <v>29</v>
      </c>
      <c r="Y425" s="44" t="str">
        <f t="shared" si="216"/>
        <v>/</v>
      </c>
      <c r="Z425" s="47" t="s">
        <v>29</v>
      </c>
      <c r="AA425" s="44">
        <f t="shared" si="215"/>
        <v>43.1182891117224</v>
      </c>
      <c r="AB425" s="47">
        <v>48.59</v>
      </c>
      <c r="AC425" s="63">
        <v>12.69</v>
      </c>
      <c r="AD425" s="60"/>
      <c r="JO425" s="1"/>
      <c r="JP425" s="1"/>
    </row>
    <row r="426" s="5" customFormat="true" customHeight="true" spans="1:276">
      <c r="A426" s="24">
        <f>SUBTOTAL(103,$B$6:B426)</f>
        <v>409</v>
      </c>
      <c r="B426" s="37" t="s">
        <v>476</v>
      </c>
      <c r="C426" s="26" t="s">
        <v>435</v>
      </c>
      <c r="D426" s="27" t="s">
        <v>283</v>
      </c>
      <c r="E426" s="44" t="str">
        <f t="shared" si="205"/>
        <v>/</v>
      </c>
      <c r="F426" s="52" t="s">
        <v>29</v>
      </c>
      <c r="G426" s="44">
        <f t="shared" si="206"/>
        <v>35.0962818351229</v>
      </c>
      <c r="H426" s="47">
        <v>39.55</v>
      </c>
      <c r="I426" s="44">
        <f t="shared" si="207"/>
        <v>35.0962818351229</v>
      </c>
      <c r="J426" s="47">
        <v>39.55</v>
      </c>
      <c r="K426" s="44" t="str">
        <f t="shared" si="208"/>
        <v>/</v>
      </c>
      <c r="L426" s="47" t="s">
        <v>29</v>
      </c>
      <c r="M426" s="44">
        <f t="shared" si="209"/>
        <v>37.2437660839471</v>
      </c>
      <c r="N426" s="47">
        <v>41.97</v>
      </c>
      <c r="O426" s="44" t="str">
        <f t="shared" si="210"/>
        <v>/</v>
      </c>
      <c r="P426" s="47" t="s">
        <v>29</v>
      </c>
      <c r="Q426" s="44" t="str">
        <f t="shared" si="211"/>
        <v>/</v>
      </c>
      <c r="R426" s="52" t="s">
        <v>29</v>
      </c>
      <c r="S426" s="44" t="str">
        <f t="shared" si="212"/>
        <v>/</v>
      </c>
      <c r="T426" s="47" t="s">
        <v>29</v>
      </c>
      <c r="U426" s="44" t="str">
        <f t="shared" si="213"/>
        <v>/</v>
      </c>
      <c r="V426" s="52" t="s">
        <v>29</v>
      </c>
      <c r="W426" s="44" t="str">
        <f t="shared" si="214"/>
        <v>/</v>
      </c>
      <c r="X426" s="47" t="s">
        <v>29</v>
      </c>
      <c r="Y426" s="44" t="str">
        <f t="shared" si="216"/>
        <v>/</v>
      </c>
      <c r="Z426" s="47" t="s">
        <v>29</v>
      </c>
      <c r="AA426" s="44">
        <f t="shared" si="215"/>
        <v>35.0962818351229</v>
      </c>
      <c r="AB426" s="47">
        <v>39.55</v>
      </c>
      <c r="AC426" s="63">
        <v>12.69</v>
      </c>
      <c r="AD426" s="60"/>
      <c r="JO426" s="1"/>
      <c r="JP426" s="1"/>
    </row>
    <row r="427" s="5" customFormat="true" customHeight="true" spans="1:276">
      <c r="A427" s="24">
        <f>SUBTOTAL(103,$B$6:B427)</f>
        <v>410</v>
      </c>
      <c r="B427" s="37" t="s">
        <v>476</v>
      </c>
      <c r="C427" s="26" t="s">
        <v>434</v>
      </c>
      <c r="D427" s="27" t="s">
        <v>283</v>
      </c>
      <c r="E427" s="44" t="str">
        <f t="shared" si="205"/>
        <v>/</v>
      </c>
      <c r="F427" s="52" t="s">
        <v>29</v>
      </c>
      <c r="G427" s="44">
        <f t="shared" si="206"/>
        <v>25.0687727393735</v>
      </c>
      <c r="H427" s="47">
        <v>28.25</v>
      </c>
      <c r="I427" s="44">
        <f t="shared" si="207"/>
        <v>25.0687727393735</v>
      </c>
      <c r="J427" s="47">
        <v>28.25</v>
      </c>
      <c r="K427" s="44" t="str">
        <f t="shared" si="208"/>
        <v>/</v>
      </c>
      <c r="L427" s="47" t="s">
        <v>29</v>
      </c>
      <c r="M427" s="44">
        <f t="shared" si="209"/>
        <v>22.326737066288</v>
      </c>
      <c r="N427" s="47">
        <v>25.16</v>
      </c>
      <c r="O427" s="44" t="str">
        <f t="shared" si="210"/>
        <v>/</v>
      </c>
      <c r="P427" s="47" t="s">
        <v>29</v>
      </c>
      <c r="Q427" s="44" t="str">
        <f t="shared" si="211"/>
        <v>/</v>
      </c>
      <c r="R427" s="52" t="s">
        <v>29</v>
      </c>
      <c r="S427" s="44" t="str">
        <f t="shared" si="212"/>
        <v>/</v>
      </c>
      <c r="T427" s="47" t="s">
        <v>29</v>
      </c>
      <c r="U427" s="44" t="str">
        <f t="shared" si="213"/>
        <v>/</v>
      </c>
      <c r="V427" s="52" t="s">
        <v>29</v>
      </c>
      <c r="W427" s="44" t="str">
        <f t="shared" si="214"/>
        <v>/</v>
      </c>
      <c r="X427" s="47" t="s">
        <v>29</v>
      </c>
      <c r="Y427" s="44" t="str">
        <f t="shared" si="216"/>
        <v>/</v>
      </c>
      <c r="Z427" s="47" t="s">
        <v>29</v>
      </c>
      <c r="AA427" s="44">
        <f t="shared" si="215"/>
        <v>25.0687727393735</v>
      </c>
      <c r="AB427" s="47">
        <v>28.25</v>
      </c>
      <c r="AC427" s="63">
        <v>12.69</v>
      </c>
      <c r="AD427" s="60"/>
      <c r="JO427" s="1"/>
      <c r="JP427" s="1"/>
    </row>
    <row r="428" s="5" customFormat="true" customHeight="true" spans="1:276">
      <c r="A428" s="24">
        <f>SUBTOTAL(103,$B$6:B428)</f>
        <v>411</v>
      </c>
      <c r="B428" s="37" t="s">
        <v>476</v>
      </c>
      <c r="C428" s="26" t="s">
        <v>477</v>
      </c>
      <c r="D428" s="27" t="s">
        <v>283</v>
      </c>
      <c r="E428" s="44" t="str">
        <f t="shared" si="205"/>
        <v>/</v>
      </c>
      <c r="F428" s="52" t="s">
        <v>29</v>
      </c>
      <c r="G428" s="44">
        <f t="shared" si="206"/>
        <v>23.0632709202236</v>
      </c>
      <c r="H428" s="47">
        <v>25.99</v>
      </c>
      <c r="I428" s="44">
        <f t="shared" si="207"/>
        <v>23.0632709202236</v>
      </c>
      <c r="J428" s="47">
        <v>25.99</v>
      </c>
      <c r="K428" s="44" t="str">
        <f t="shared" si="208"/>
        <v>/</v>
      </c>
      <c r="L428" s="47" t="s">
        <v>29</v>
      </c>
      <c r="M428" s="44">
        <f t="shared" si="209"/>
        <v>14.0030171266306</v>
      </c>
      <c r="N428" s="47">
        <v>15.78</v>
      </c>
      <c r="O428" s="44" t="str">
        <f t="shared" si="210"/>
        <v>/</v>
      </c>
      <c r="P428" s="47" t="s">
        <v>29</v>
      </c>
      <c r="Q428" s="44" t="str">
        <f t="shared" si="211"/>
        <v>/</v>
      </c>
      <c r="R428" s="52" t="s">
        <v>29</v>
      </c>
      <c r="S428" s="44" t="str">
        <f t="shared" si="212"/>
        <v>/</v>
      </c>
      <c r="T428" s="47" t="s">
        <v>29</v>
      </c>
      <c r="U428" s="44" t="str">
        <f t="shared" si="213"/>
        <v>/</v>
      </c>
      <c r="V428" s="52" t="s">
        <v>29</v>
      </c>
      <c r="W428" s="44" t="str">
        <f t="shared" si="214"/>
        <v>/</v>
      </c>
      <c r="X428" s="47" t="s">
        <v>29</v>
      </c>
      <c r="Y428" s="44" t="str">
        <f t="shared" si="216"/>
        <v>/</v>
      </c>
      <c r="Z428" s="47" t="s">
        <v>29</v>
      </c>
      <c r="AA428" s="44">
        <f t="shared" si="215"/>
        <v>23.0632709202236</v>
      </c>
      <c r="AB428" s="47">
        <v>25.99</v>
      </c>
      <c r="AC428" s="63">
        <v>12.69</v>
      </c>
      <c r="AD428" s="60"/>
      <c r="JO428" s="1"/>
      <c r="JP428" s="1"/>
    </row>
    <row r="429" s="5" customFormat="true" customHeight="true" spans="1:276">
      <c r="A429" s="24">
        <f>SUBTOTAL(103,$B$6:B429)</f>
        <v>412</v>
      </c>
      <c r="B429" s="28" t="s">
        <v>478</v>
      </c>
      <c r="C429" s="29" t="s">
        <v>479</v>
      </c>
      <c r="D429" s="33" t="s">
        <v>52</v>
      </c>
      <c r="E429" s="44">
        <f t="shared" si="205"/>
        <v>484.000354956074</v>
      </c>
      <c r="F429" s="52">
        <v>545.42</v>
      </c>
      <c r="G429" s="44" t="str">
        <f t="shared" si="206"/>
        <v>/</v>
      </c>
      <c r="H429" s="47" t="s">
        <v>29</v>
      </c>
      <c r="I429" s="44" t="str">
        <f t="shared" si="207"/>
        <v>/</v>
      </c>
      <c r="J429" s="47" t="s">
        <v>29</v>
      </c>
      <c r="K429" s="44" t="str">
        <f t="shared" si="208"/>
        <v>/</v>
      </c>
      <c r="L429" s="47" t="s">
        <v>29</v>
      </c>
      <c r="M429" s="44">
        <f t="shared" si="209"/>
        <v>546.632354246162</v>
      </c>
      <c r="N429" s="47">
        <v>616</v>
      </c>
      <c r="O429" s="44" t="str">
        <f t="shared" si="210"/>
        <v>/</v>
      </c>
      <c r="P429" s="47" t="s">
        <v>29</v>
      </c>
      <c r="Q429" s="44">
        <f t="shared" si="211"/>
        <v>266.217055639365</v>
      </c>
      <c r="R429" s="52">
        <v>300</v>
      </c>
      <c r="S429" s="44">
        <f t="shared" si="212"/>
        <v>496.938503860147</v>
      </c>
      <c r="T429" s="47">
        <v>560</v>
      </c>
      <c r="U429" s="44">
        <f t="shared" si="213"/>
        <v>496.938503860147</v>
      </c>
      <c r="V429" s="52">
        <v>560</v>
      </c>
      <c r="W429" s="44">
        <f t="shared" si="214"/>
        <v>496.938503860147</v>
      </c>
      <c r="X429" s="47">
        <v>560</v>
      </c>
      <c r="Y429" s="44" t="str">
        <f t="shared" si="216"/>
        <v>/</v>
      </c>
      <c r="Z429" s="47" t="s">
        <v>29</v>
      </c>
      <c r="AA429" s="44" t="str">
        <f t="shared" si="215"/>
        <v>/</v>
      </c>
      <c r="AB429" s="47" t="s">
        <v>29</v>
      </c>
      <c r="AC429" s="63">
        <v>12.69</v>
      </c>
      <c r="AD429" s="60"/>
      <c r="JO429" s="1"/>
      <c r="JP429" s="1"/>
    </row>
    <row r="430" s="5" customFormat="true" customHeight="true" spans="1:276">
      <c r="A430" s="24">
        <f>SUBTOTAL(103,$B$6:B430)</f>
        <v>413</v>
      </c>
      <c r="B430" s="28" t="s">
        <v>480</v>
      </c>
      <c r="C430" s="26" t="s">
        <v>481</v>
      </c>
      <c r="D430" s="63" t="s">
        <v>23</v>
      </c>
      <c r="E430" s="44">
        <f t="shared" si="205"/>
        <v>220.995651788091</v>
      </c>
      <c r="F430" s="52">
        <v>249.04</v>
      </c>
      <c r="G430" s="44">
        <f t="shared" si="206"/>
        <v>266.217055639365</v>
      </c>
      <c r="H430" s="47">
        <v>300</v>
      </c>
      <c r="I430" s="44">
        <f t="shared" si="207"/>
        <v>266.217055639365</v>
      </c>
      <c r="J430" s="47">
        <v>300</v>
      </c>
      <c r="K430" s="44" t="str">
        <f t="shared" si="208"/>
        <v>/</v>
      </c>
      <c r="L430" s="47" t="s">
        <v>29</v>
      </c>
      <c r="M430" s="44">
        <f t="shared" si="209"/>
        <v>292.838761203301</v>
      </c>
      <c r="N430" s="47">
        <v>330</v>
      </c>
      <c r="O430" s="44" t="str">
        <f t="shared" si="210"/>
        <v>/</v>
      </c>
      <c r="P430" s="47" t="s">
        <v>29</v>
      </c>
      <c r="Q430" s="44" t="str">
        <f t="shared" si="211"/>
        <v>/</v>
      </c>
      <c r="R430" s="52" t="s">
        <v>29</v>
      </c>
      <c r="S430" s="44">
        <f t="shared" si="212"/>
        <v>266.217055639365</v>
      </c>
      <c r="T430" s="47">
        <v>300</v>
      </c>
      <c r="U430" s="44">
        <f t="shared" si="213"/>
        <v>266.217055639365</v>
      </c>
      <c r="V430" s="52">
        <v>300</v>
      </c>
      <c r="W430" s="44">
        <f t="shared" si="214"/>
        <v>266.217055639365</v>
      </c>
      <c r="X430" s="47">
        <v>300</v>
      </c>
      <c r="Y430" s="44" t="str">
        <f t="shared" si="216"/>
        <v>/</v>
      </c>
      <c r="Z430" s="47" t="s">
        <v>29</v>
      </c>
      <c r="AA430" s="44">
        <f t="shared" si="215"/>
        <v>266.217055639365</v>
      </c>
      <c r="AB430" s="47">
        <v>300</v>
      </c>
      <c r="AC430" s="63">
        <v>12.69</v>
      </c>
      <c r="AD430" s="60"/>
      <c r="JO430" s="1"/>
      <c r="JP430" s="1"/>
    </row>
    <row r="431" s="5" customFormat="true" customHeight="true" spans="1:276">
      <c r="A431" s="24">
        <f>SUBTOTAL(103,$B$6:B431)</f>
        <v>414</v>
      </c>
      <c r="B431" s="25" t="s">
        <v>482</v>
      </c>
      <c r="C431" s="26"/>
      <c r="D431" s="63" t="s">
        <v>23</v>
      </c>
      <c r="E431" s="44">
        <f t="shared" si="205"/>
        <v>2400</v>
      </c>
      <c r="F431" s="52">
        <v>2704.56</v>
      </c>
      <c r="G431" s="44">
        <f t="shared" si="206"/>
        <v>2484.69251930074</v>
      </c>
      <c r="H431" s="47">
        <v>2800</v>
      </c>
      <c r="I431" s="44">
        <f t="shared" si="207"/>
        <v>2484.69251930074</v>
      </c>
      <c r="J431" s="47">
        <v>2800</v>
      </c>
      <c r="K431" s="44" t="str">
        <f t="shared" si="208"/>
        <v>/</v>
      </c>
      <c r="L431" s="47" t="s">
        <v>29</v>
      </c>
      <c r="M431" s="44">
        <f t="shared" si="209"/>
        <v>2733.16177123081</v>
      </c>
      <c r="N431" s="52">
        <v>3080</v>
      </c>
      <c r="O431" s="44" t="str">
        <f t="shared" si="210"/>
        <v>/</v>
      </c>
      <c r="P431" s="47" t="s">
        <v>29</v>
      </c>
      <c r="Q431" s="44">
        <f t="shared" si="211"/>
        <v>2484.69251930074</v>
      </c>
      <c r="R431" s="52">
        <v>2800</v>
      </c>
      <c r="S431" s="44">
        <f t="shared" si="212"/>
        <v>2484.69251930074</v>
      </c>
      <c r="T431" s="47">
        <v>2800</v>
      </c>
      <c r="U431" s="44">
        <f t="shared" si="213"/>
        <v>2484.69251930074</v>
      </c>
      <c r="V431" s="52">
        <v>2800</v>
      </c>
      <c r="W431" s="44">
        <f t="shared" si="214"/>
        <v>2484.69251930074</v>
      </c>
      <c r="X431" s="47">
        <v>2800</v>
      </c>
      <c r="Y431" s="44" t="str">
        <f t="shared" si="216"/>
        <v>/</v>
      </c>
      <c r="Z431" s="47" t="s">
        <v>29</v>
      </c>
      <c r="AA431" s="44">
        <f t="shared" si="215"/>
        <v>2484.69251930074</v>
      </c>
      <c r="AB431" s="47">
        <v>2800</v>
      </c>
      <c r="AC431" s="63">
        <v>12.69</v>
      </c>
      <c r="AD431" s="60"/>
      <c r="JO431" s="1"/>
      <c r="JP431" s="1"/>
    </row>
    <row r="432" s="5" customFormat="true" customHeight="true" spans="1:276">
      <c r="A432" s="24">
        <f>SUBTOTAL(103,$B$6:B432)</f>
        <v>415</v>
      </c>
      <c r="B432" s="28" t="s">
        <v>483</v>
      </c>
      <c r="C432" s="26"/>
      <c r="D432" s="63" t="s">
        <v>23</v>
      </c>
      <c r="E432" s="44">
        <f t="shared" si="205"/>
        <v>931.759694737776</v>
      </c>
      <c r="F432" s="52">
        <v>1050</v>
      </c>
      <c r="G432" s="44">
        <f t="shared" si="206"/>
        <v>931.759694737776</v>
      </c>
      <c r="H432" s="47">
        <v>1050</v>
      </c>
      <c r="I432" s="44">
        <f t="shared" si="207"/>
        <v>931.759694737776</v>
      </c>
      <c r="J432" s="47">
        <v>1050</v>
      </c>
      <c r="K432" s="44" t="str">
        <f t="shared" si="208"/>
        <v>/</v>
      </c>
      <c r="L432" s="47" t="s">
        <v>29</v>
      </c>
      <c r="M432" s="44">
        <f t="shared" si="209"/>
        <v>1024.93566421155</v>
      </c>
      <c r="N432" s="52">
        <v>1155</v>
      </c>
      <c r="O432" s="44" t="str">
        <f t="shared" si="210"/>
        <v>/</v>
      </c>
      <c r="P432" s="47" t="s">
        <v>29</v>
      </c>
      <c r="Q432" s="44" t="str">
        <f t="shared" si="211"/>
        <v>/</v>
      </c>
      <c r="R432" s="52" t="s">
        <v>29</v>
      </c>
      <c r="S432" s="44">
        <f t="shared" si="212"/>
        <v>931.759694737776</v>
      </c>
      <c r="T432" s="47">
        <v>1050</v>
      </c>
      <c r="U432" s="44">
        <f t="shared" si="213"/>
        <v>931.759694737776</v>
      </c>
      <c r="V432" s="52">
        <v>1050</v>
      </c>
      <c r="W432" s="44">
        <f t="shared" si="214"/>
        <v>931.759694737776</v>
      </c>
      <c r="X432" s="47">
        <v>1050</v>
      </c>
      <c r="Y432" s="44" t="str">
        <f t="shared" si="216"/>
        <v>/</v>
      </c>
      <c r="Z432" s="47" t="s">
        <v>29</v>
      </c>
      <c r="AA432" s="44">
        <f t="shared" si="215"/>
        <v>931.759694737776</v>
      </c>
      <c r="AB432" s="47">
        <v>1050</v>
      </c>
      <c r="AC432" s="63">
        <v>12.69</v>
      </c>
      <c r="AD432" s="60"/>
      <c r="JO432" s="1"/>
      <c r="JP432" s="1"/>
    </row>
  </sheetData>
  <sheetProtection password="E3D6" sheet="1" selectLockedCells="1" objects="1"/>
  <mergeCells count="32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9:AC19"/>
    <mergeCell ref="A28:AC28"/>
    <mergeCell ref="A37:AC37"/>
    <mergeCell ref="A53:AC53"/>
    <mergeCell ref="A88:AC88"/>
    <mergeCell ref="A98:AC98"/>
    <mergeCell ref="A99:AC99"/>
    <mergeCell ref="A103:AC103"/>
    <mergeCell ref="A119:AC119"/>
    <mergeCell ref="A139:AC139"/>
    <mergeCell ref="A155:AC155"/>
    <mergeCell ref="A192:AC192"/>
    <mergeCell ref="A3:A4"/>
    <mergeCell ref="B3:B4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2015-04-20T18:25:00Z</dcterms:created>
  <cp:lastPrinted>2021-07-23T09:17:00Z</cp:lastPrinted>
  <dcterms:modified xsi:type="dcterms:W3CDTF">2023-04-10T15:15:38Z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938392D442864DD885DF17069607FEE6</vt:lpwstr>
  </property>
</Properties>
</file>